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10.23.31.191\共有\010_総務課\013_財政係\財政ファイル\財政係\財政用（共有ファイル）\2 【財政状況資料集関係】\H29（H28決算）\07_再提出（データ結合）\"/>
    </mc:Choice>
  </mc:AlternateContent>
  <bookViews>
    <workbookView xWindow="0" yWindow="0" windowWidth="24000" windowHeight="75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l="1"/>
  <c r="BE35" i="9" s="1"/>
  <c r="BE36" i="9" s="1"/>
  <c r="BW34" i="9" l="1"/>
  <c r="BW35" i="9" s="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<sst xmlns="http://schemas.openxmlformats.org/spreadsheetml/2006/main" count="1055" uniqueCount="573">
  <si>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</si>
  <si>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</si>
  <si>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</si>
  <si>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</si>
  <si>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</si>
  <si>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</si>
  <si>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</si>
  <si>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</si>
  <si>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</si>
  <si>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</si>
  <si>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</si>
  <si>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</si>
  <si>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</si>
  <si>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</si>
  <si>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</si>
  <si>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</si>
  <si>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</si>
  <si>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</si>
  <si>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</si>
  <si>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</si>
  <si>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</si>
  <si>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</si>
  <si>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</si>
  <si>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</si>
  <si>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</si>
  <si>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</si>
  <si>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</si>
  <si>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</si>
  <si>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</si>
  <si>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</si>
  <si>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</si>
  <si>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</si>
  <si>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</si>
  <si>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</si>
  <si>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</si>
  <si>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</si>
  <si>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</si>
  <si>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</si>
  <si>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</si>
  <si>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</si>
  <si>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</si>
  <si>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</si>
  <si>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</si>
  <si>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</si>
  <si>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</si>
  <si>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</si>
  <si>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</si>
  <si>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</si>
  <si>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</si>
  <si>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</si>
  <si>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</si>
  <si>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</si>
  <si>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</si>
  <si>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</si>
  <si>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</si>
  <si>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</si>
  <si>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</si>
  <si>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</si>
  <si>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</si>
  <si>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</si>
  <si>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</si>
  <si>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</si>
  <si>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</si>
  <si>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</si>
  <si>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</si>
  <si>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</si>
  <si>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</si>
  <si>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</si>
  <si>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</si>
  <si>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</si>
  <si>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</si>
  <si>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</si>
  <si>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</si>
  <si>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</si>
  <si>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</si>
  <si>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</si>
  <si>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</si>
  <si>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</si>
  <si>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</si>
  <si>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</si>
  <si>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</si>
  <si>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</si>
  <si>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</si>
  <si>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</si>
  <si>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</si>
  <si>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</si>
  <si>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</si>
  <si>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</si>
  <si>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</si>
  <si>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</si>
  <si>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</si>
  <si>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</si>
  <si>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</si>
  <si>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</si>
  <si>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</si>
  <si>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</si>
  <si>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</si>
  <si>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</si>
  <si>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</si>
  <si>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</si>
  <si>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</si>
  <si>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</si>
  <si>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</si>
  <si>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</si>
  <si>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</si>
  <si>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</si>
  <si>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</si>
  <si>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</si>
  <si>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</si>
  <si>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</si>
  <si>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</si>
  <si>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</si>
  <si>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</si>
  <si>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</si>
  <si>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</si>
  <si>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</si>
  <si>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</si>
  <si>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</si>
  <si>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</si>
  <si>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</si>
  <si>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</si>
  <si>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</si>
  <si>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</si>
  <si>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</si>
  <si>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</si>
  <si>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</si>
  <si>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</si>
  <si>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</si>
  <si>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</si>
  <si>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</si>
  <si>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</si>
  <si>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</si>
  <si>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</si>
  <si>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</si>
  <si>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</si>
  <si>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</si>
  <si>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</si>
  <si>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</si>
  <si>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</si>
  <si>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</si>
  <si>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</si>
  <si>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</si>
  <si>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</si>
  <si>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</si>
  <si>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</si>
  <si>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</si>
  <si>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</si>
  <si>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</si>
  <si>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</si>
  <si>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</si>
  <si>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</si>
  <si>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</si>
  <si>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</si>
  <si>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</si>
  <si>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</si>
  <si>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</si>
  <si>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</si>
  <si>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</si>
  <si>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</si>
  <si>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</si>
  <si>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</si>
  <si>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</si>
  <si>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</si>
  <si>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</si>
  <si>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</si>
  <si>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</si>
  <si>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</si>
  <si>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</si>
  <si>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</si>
  <si>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</si>
  <si>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</si>
  <si>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</si>
  <si>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</si>
  <si>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</si>
  <si>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</si>
  <si>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</si>
  <si>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</si>
  <si>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</si>
  <si>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</si>
  <si>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</si>
  <si>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</si>
  <si>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</si>
  <si>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</si>
  <si>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</si>
  <si>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</si>
  <si>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</si>
  <si>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</si>
  <si>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</si>
  <si>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</si>
  <si>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</si>
  <si>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</si>
  <si>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</si>
  <si>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</si>
  <si>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</si>
  <si>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</si>
  <si>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</si>
  <si>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</si>
  <si>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</si>
  <si>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福島県棚倉町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</si>
  <si>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</si>
  <si>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</si>
  <si>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</si>
  <si>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</si>
  <si>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</si>
  <si>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</si>
  <si>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</si>
  <si>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</si>
  <si>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</si>
  <si>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</si>
  <si>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</si>
  <si>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</si>
  <si>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</si>
  <si>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</si>
  <si>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</si>
  <si>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</si>
  <si>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</si>
  <si>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</si>
  <si>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</si>
  <si>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</si>
  <si>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</si>
  <si>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</si>
  <si>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</si>
  <si>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</si>
  <si>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</si>
  <si>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</si>
  <si>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</si>
  <si>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</si>
  <si>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</si>
  <si>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</si>
  <si>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</si>
  <si>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</si>
  <si>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</si>
  <si>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</si>
  <si>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</si>
  <si>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</si>
  <si>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</si>
  <si>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</si>
  <si>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</si>
  <si>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</si>
  <si>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</si>
  <si>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</si>
  <si>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</si>
  <si>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</si>
  <si>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</si>
  <si>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</si>
  <si>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</si>
  <si>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</si>
  <si>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</si>
  <si>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</si>
  <si>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</si>
  <si>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</si>
  <si>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</si>
  <si>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</si>
  <si>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</si>
  <si>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</si>
  <si>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</si>
  <si>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</si>
  <si>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</si>
  <si>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</si>
  <si>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</si>
  <si>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</si>
  <si>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</si>
  <si>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</si>
  <si>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</si>
  <si>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</si>
  <si>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</si>
  <si>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</si>
  <si>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</si>
  <si>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</si>
  <si>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</si>
  <si>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</si>
  <si>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</si>
  <si>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</si>
  <si>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</si>
  <si>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</si>
  <si>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</si>
  <si>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</si>
  <si>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</si>
  <si>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</si>
  <si>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</si>
  <si>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</si>
  <si>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</si>
  <si>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</si>
  <si>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</si>
  <si>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</si>
  <si>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</si>
  <si>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</si>
  <si>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</si>
  <si>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</si>
  <si>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</si>
  <si>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</si>
  <si>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</si>
  <si>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</si>
  <si>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</si>
  <si>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</si>
  <si>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</si>
  <si>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</si>
  <si>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</si>
  <si>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</si>
  <si>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</si>
  <si>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</si>
  <si>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</si>
  <si>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</si>
  <si>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</si>
  <si>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</si>
  <si>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</si>
  <si>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</si>
  <si>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</si>
  <si>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</si>
  <si>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</si>
  <si>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</si>
  <si>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</si>
  <si>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</si>
  <si>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</si>
  <si>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</si>
  <si>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</si>
  <si>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</si>
  <si>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</si>
  <si>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</si>
  <si>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</si>
  <si>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</si>
  <si>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</si>
  <si>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</si>
  <si>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</si>
  <si>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</si>
  <si>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</si>
  <si>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</si>
  <si>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</si>
  <si>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</si>
  <si>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</si>
  <si>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</si>
  <si>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</si>
  <si>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</si>
  <si>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</si>
  <si>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</si>
  <si>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</si>
  <si>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</si>
  <si>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</si>
  <si>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</si>
  <si>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</si>
  <si>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</si>
  <si>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</si>
  <si>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</si>
  <si>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</si>
  <si>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</si>
  <si>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</si>
  <si>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</si>
  <si>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</si>
  <si>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福島県棚倉町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</si>
  <si>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</si>
  <si>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</si>
  <si>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</si>
  <si>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</si>
  <si>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</si>
  <si>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</si>
  <si>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</si>
  <si>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</si>
  <si>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</si>
  <si>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</si>
  <si>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</si>
  <si>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</si>
  <si>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</si>
  <si>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</si>
  <si>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</si>
  <si>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</si>
  <si>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</si>
  <si>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</si>
  <si>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</si>
  <si>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</si>
  <si>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</si>
  <si>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</si>
  <si>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</si>
  <si>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</si>
  <si>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</si>
  <si>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</si>
  <si>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</si>
  <si>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</si>
  <si>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</si>
  <si>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</si>
  <si>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</si>
  <si>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</si>
  <si>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</si>
  <si>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</si>
  <si>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</si>
  <si>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</si>
  <si>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</si>
  <si>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</si>
  <si>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</si>
  <si>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</si>
  <si>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</si>
  <si>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</si>
  <si>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</si>
  <si>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</si>
  <si>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</si>
  <si>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</si>
  <si>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</si>
  <si>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</si>
  <si>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</si>
  <si>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</si>
  <si>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</si>
  <si>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</si>
  <si>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</si>
  <si>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</si>
  <si>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</si>
  <si>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</si>
  <si>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</si>
  <si>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</si>
  <si>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</si>
  <si>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</si>
  <si>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</si>
  <si>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</si>
  <si>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</si>
  <si>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</si>
  <si>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</si>
  <si>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</si>
  <si>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</si>
  <si>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</si>
  <si>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</si>
  <si>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</si>
  <si>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</si>
  <si>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</si>
  <si>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</si>
  <si>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</si>
  <si>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</si>
  <si>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</si>
  <si>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</si>
  <si>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</si>
  <si>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</si>
  <si>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</si>
  <si>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</si>
  <si>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</si>
  <si>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</si>
  <si>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</si>
  <si>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</si>
  <si>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</si>
  <si>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</si>
  <si>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</si>
  <si>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</si>
  <si>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</si>
  <si>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</si>
  <si>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</si>
  <si>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</si>
  <si>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</si>
  <si>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</si>
  <si>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</si>
  <si>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</si>
  <si>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</si>
  <si>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</si>
  <si>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</si>
  <si>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</si>
  <si>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</si>
  <si>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</si>
  <si>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</si>
  <si>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</si>
  <si>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</si>
  <si>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</si>
  <si>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</si>
  <si>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</si>
  <si>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</si>
  <si>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</si>
  <si>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</si>
  <si>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</si>
  <si>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</si>
  <si>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</si>
  <si>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</si>
  <si>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</si>
  <si>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</si>
  <si>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</si>
  <si>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</si>
  <si>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</si>
  <si>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</si>
  <si>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</si>
  <si>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</si>
  <si>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</si>
  <si>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</si>
  <si>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</si>
  <si>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</si>
  <si>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</si>
  <si>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</si>
  <si>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</si>
  <si>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</si>
  <si>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</si>
  <si>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</si>
  <si>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</si>
  <si>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</si>
  <si>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</si>
  <si>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</si>
  <si>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</si>
  <si>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</si>
  <si>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</si>
  <si>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</si>
  <si>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</si>
  <si>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</si>
  <si>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</si>
  <si>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</si>
  <si>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</si>
  <si>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</si>
  <si>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</si>
  <si>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</si>
  <si>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</si>
  <si>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</si>
  <si>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</si>
  <si>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</si>
  <si>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</si>
  <si>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</si>
  <si>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</si>
  <si>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</si>
  <si>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</si>
  <si>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</si>
  <si>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</si>
  <si>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</si>
  <si>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</si>
  <si>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</si>
  <si>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</si>
  <si>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</si>
  <si>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</si>
  <si>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</si>
  <si>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</si>
  <si>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</si>
  <si>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</si>
  <si>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</si>
  <si>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</si>
  <si>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</si>
  <si>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</si>
  <si>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</si>
  <si>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</si>
  <si>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</si>
  <si>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2.18</t>
  </si>
  <si>
    <t>▲ 5.69</t>
  </si>
  <si>
    <t>▲ 2.15</t>
  </si>
  <si>
    <t>▲ 6.80</t>
  </si>
  <si>
    <t>上水道事業会計</t>
  </si>
  <si>
    <t>一般会計</t>
  </si>
  <si>
    <t>国民健康保険特別会計</t>
  </si>
  <si>
    <t>介護保険特別会計</t>
  </si>
  <si>
    <t>公共下水道事業特別会計</t>
  </si>
  <si>
    <t>簡易水道事業特別会計</t>
  </si>
  <si>
    <t>後期高齢者医療特別会計</t>
  </si>
  <si>
    <t>農業集落排水事業特別会計</t>
  </si>
  <si>
    <t>その他会計（赤字）</t>
  </si>
  <si>
    <t>その他会計（黒字）</t>
  </si>
  <si>
    <t>-</t>
    <phoneticPr fontId="2"/>
  </si>
  <si>
    <t>-</t>
    <phoneticPr fontId="2"/>
  </si>
  <si>
    <t>東白衛生組合</t>
    <rPh sb="0" eb="1">
      <t>トウ</t>
    </rPh>
    <rPh sb="1" eb="2">
      <t>ハク</t>
    </rPh>
    <rPh sb="2" eb="4">
      <t>エイセイ</t>
    </rPh>
    <rPh sb="4" eb="6">
      <t>クミアイ</t>
    </rPh>
    <phoneticPr fontId="2"/>
  </si>
  <si>
    <t>-</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</si>
  <si>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</si>
  <si>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</si>
  <si>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法適用企業</t>
    <rPh sb="0" eb="1">
      <t>ホウ</t>
    </rPh>
    <rPh sb="1" eb="3">
      <t>テキヨウ</t>
    </rPh>
    <rPh sb="3" eb="5">
      <t>キギョウ</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</si>
  <si>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</si>
  <si>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</si>
  <si>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</si>
  <si>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</si>
  <si>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</si>
  <si>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</si>
  <si>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</si>
  <si>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</si>
  <si>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</si>
  <si>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</si>
  <si>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</si>
  <si>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</si>
  <si>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</si>
  <si>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</si>
  <si>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</si>
  <si>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</si>
  <si>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</si>
  <si>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</si>
  <si>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</si>
  <si>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</si>
  <si>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</si>
  <si>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</si>
  <si>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</si>
  <si>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算入公債費等の額の増加によって将来負担比率は前年に比べ0.7％上昇し、依然として類似団体平均を大きく上回っている。有形固定資産減価償却率の上昇により今後、施設改修や整備が増えると考えられるが、公共施設総合管理計画をはじめ、将来負担比率、減価償却率、公債費比率の状況も勘案しながら実施していく。</t>
    <phoneticPr fontId="5"/>
  </si>
  <si>
    <t>　実質公債費比率については地方債の借入を重点選別主義を徹底した上で計画的に実行し、平成26年度までは下降していたものの、東日本大震災以降の施設の改修等のために借入した地方債の元金償還が始まったことにより近年は上昇傾向にある。将来負担比率についても地方債の残高が増加していることから上昇傾向にある。
　今後は各種財政指標に注視しながら、事業の必要性、緊急性、費用対効果等の観点から重点選別主義を徹底した事業選択を行い、計画的に事業を行い、財政健全化を図っていく。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</si>
</sst>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4D84-4787-A4AE-D271C3387D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170700</c:v>
                </c:pt>
                <c:pt idx="1">
                  <c:v>153075</c:v>
                </c:pt>
                <c:pt idx="2">
                  <c:v>85111</c:v>
                </c:pt>
                <c:pt idx="3">
                  <c:v>66248</c:v>
                </c:pt>
                <c:pt idx="4">
                  <c:v>55333</c:v>
                </c:pt>
              </c:numCache>
            </c:numRef>
          </c:val>
          <c:smooth val="0"/>
          <c:extLst>
            <c:ext xmlns:c16="http://schemas.microsoft.com/office/drawing/2014/chart" uri="{C3380CC4-5D6E-409C-BE32-E72D297353CC}">
              <c16:uniqueId val="{00000001-4D84-4787-A4AE-D271C3387D4F}"/>
            </c:ext>
          </c:extLst>
        </c:ser>
        <c:dLbls>
          <c:showLegendKey val="0"/>
          <c:showVal val="0"/>
          <c:showCatName val="0"/>
          <c:showSerName val="0"/>
          <c:showPercent val="0"/>
          <c:showBubbleSize val="0"/>
        </c:dLbls>
        <c:marker val="1"/>
        <c:smooth val="0"/>
        <c:axId val="356986176"/>
        <c:axId val="356987744"/>
      </c:lineChart>
      <c:catAx>
        <c:axId val="35698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7744"/>
        <c:crosses val="autoZero"/>
        <c:auto val="1"/>
        <c:lblAlgn val="ctr"/>
        <c:lblOffset val="100"/>
        <c:tickLblSkip val="1"/>
        <c:tickMarkSkip val="1"/>
        <c:noMultiLvlLbl val="0"/>
      </c:catAx>
      <c:valAx>
        <c:axId val="356987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2.72</c:v>
                </c:pt>
                <c:pt idx="1">
                  <c:v>5.61</c:v>
                </c:pt>
                <c:pt idx="2">
                  <c:v>7.14</c:v>
                </c:pt>
                <c:pt idx="3">
                  <c:v>9.4</c:v>
                </c:pt>
                <c:pt idx="4">
                  <c:v>6.93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28.15</c:v>
                </c:pt>
                <c:pt idx="1">
                  <c:v>33.44</c:v>
                </c:pt>
                <c:pt idx="2">
                  <c:v>27.73</c:v>
                </c:pt>
                <c:pt idx="3">
                  <c:v>25.28</c:v>
                </c:pt>
                <c:pt idx="4">
                  <c:v>25.77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6990096"/>
        <c:axId val="356985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-2.1800000000000002</c:v>
                </c:pt>
                <c:pt idx="1">
                  <c:v>6.74</c:v>
                </c:pt>
                <c:pt idx="2">
                  <c:v>-5.69</c:v>
                </c:pt>
                <c:pt idx="3">
                  <c:v>-2.15</c:v>
                </c:pt>
                <c:pt idx="4">
                  <c:v>-6.8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6990096"/>
        <c:axId val="356985000"/>
      </c:lineChart>
      <c:catAx>
        <c:axId val="35699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6985000"/>
        <c:crosses val="autoZero"/>
        <c:auto val="1"/>
        <c:lblAlgn val="ctr"/>
        <c:lblOffset val="100"/>
        <c:tickLblSkip val="1"/>
        <c:tickMarkSkip val="1"/>
        <c:noMultiLvlLbl val="0"/>
      </c:catAx>
      <c:valAx>
        <c:axId val="35698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1.41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0.7</c:v>
                </c:pt>
                <c:pt idx="6">
                  <c:v>#N/A</c:v>
                </c:pt>
                <c:pt idx="7">
                  <c:v>0.04</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0.67</c:v>
                </c:pt>
                <c:pt idx="4">
                  <c:v>#N/A</c:v>
                </c:pt>
                <c:pt idx="5">
                  <c:v>1.01</c:v>
                </c:pt>
                <c:pt idx="6">
                  <c:v>#N/A</c:v>
                </c:pt>
                <c:pt idx="7">
                  <c:v>1.05</c:v>
                </c:pt>
                <c:pt idx="8">
                  <c:v>#N/A</c:v>
                </c:pt>
                <c:pt idx="9">
                  <c:v>1.1399999999999999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2.72</c:v>
                </c:pt>
                <c:pt idx="2">
                  <c:v>#N/A</c:v>
                </c:pt>
                <c:pt idx="3">
                  <c:v>2.91</c:v>
                </c:pt>
                <c:pt idx="4">
                  <c:v>#N/A</c:v>
                </c:pt>
                <c:pt idx="5">
                  <c:v>3.41</c:v>
                </c:pt>
                <c:pt idx="6">
                  <c:v>#N/A</c:v>
                </c:pt>
                <c:pt idx="7">
                  <c:v>2.63</c:v>
                </c:pt>
                <c:pt idx="8">
                  <c:v>#N/A</c:v>
                </c:pt>
                <c:pt idx="9">
                  <c:v>2.67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2.71</c:v>
                </c:pt>
                <c:pt idx="2">
                  <c:v>#N/A</c:v>
                </c:pt>
                <c:pt idx="3">
                  <c:v>5.61</c:v>
                </c:pt>
                <c:pt idx="4">
                  <c:v>#N/A</c:v>
                </c:pt>
                <c:pt idx="5">
                  <c:v>7.13</c:v>
                </c:pt>
                <c:pt idx="6">
                  <c:v>#N/A</c:v>
                </c:pt>
                <c:pt idx="7">
                  <c:v>9.39</c:v>
                </c:pt>
                <c:pt idx="8">
                  <c:v>#N/A</c:v>
                </c:pt>
                <c:pt idx="9">
                  <c:v>6.92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c:v>
                </c:pt>
                <c:pt idx="2">
                  <c:v>#N/A</c:v>
                </c:pt>
                <c:pt idx="3">
                  <c:v>9.61</c:v>
                </c:pt>
                <c:pt idx="4">
                  <c:v>#N/A</c:v>
                </c:pt>
                <c:pt idx="5">
                  <c:v>10.220000000000001</c:v>
                </c:pt>
                <c:pt idx="6">
                  <c:v>#N/A</c:v>
                </c:pt>
                <c:pt idx="7">
                  <c:v>9.9</c:v>
                </c:pt>
                <c:pt idx="8">
                  <c:v>#N/A</c:v>
                </c:pt>
                <c:pt idx="9">
                  <c:v>8.39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6990880"/>
        <c:axId val="356988528"/>
      </c:barChart>
      <c:catAx>
        <c:axId val="3569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8528"/>
        <c:crosses val="autoZero"/>
        <c:auto val="1"/>
        <c:lblAlgn val="ctr"/>
        <c:lblOffset val="100"/>
        <c:tickLblSkip val="1"/>
        <c:tickMarkSkip val="1"/>
        <c:noMultiLvlLbl val="0"/>
      </c:catAx>
      <c:valAx>
        <c:axId val="35698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388</c:v>
                </c:pt>
                <c:pt idx="5">
                  <c:v>418</c:v>
                </c:pt>
                <c:pt idx="8">
                  <c:v>512</c:v>
                </c:pt>
                <c:pt idx="11">
                  <c:v>579</c:v>
                </c:pt>
                <c:pt idx="14">
                  <c:v>633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65</c:v>
                </c:pt>
                <c:pt idx="3">
                  <c:v>65</c:v>
                </c:pt>
                <c:pt idx="6">
                  <c:v>64</c:v>
                </c:pt>
                <c:pt idx="9">
                  <c:v>64</c:v>
                </c:pt>
                <c:pt idx="12">
                  <c:v>27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13</c:v>
                </c:pt>
                <c:pt idx="6">
                  <c:v>7</c:v>
                </c:pt>
                <c:pt idx="9">
                  <c:v>64</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232</c:v>
                </c:pt>
                <c:pt idx="3">
                  <c:v>237</c:v>
                </c:pt>
                <c:pt idx="6">
                  <c:v>225</c:v>
                </c:pt>
                <c:pt idx="9">
                  <c:v>216</c:v>
                </c:pt>
                <c:pt idx="12">
                  <c:v>189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c:v>
                </c:pt>
                <c:pt idx="3">
                  <c:v>419</c:v>
                </c:pt>
                <c:pt idx="6">
                  <c:v>437</c:v>
                </c:pt>
                <c:pt idx="9">
                  <c:v>630</c:v>
                </c:pt>
                <c:pt idx="12">
                  <c:v>775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6988136"/>
        <c:axId val="35698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336</c:v>
                </c:pt>
                <c:pt idx="2">
                  <c:v>#N/A</c:v>
                </c:pt>
                <c:pt idx="3">
                  <c:v>#N/A</c:v>
                </c:pt>
                <c:pt idx="4">
                  <c:v>316</c:v>
                </c:pt>
                <c:pt idx="5">
                  <c:v>#N/A</c:v>
                </c:pt>
                <c:pt idx="6">
                  <c:v>#N/A</c:v>
                </c:pt>
                <c:pt idx="7">
                  <c:v>221</c:v>
                </c:pt>
                <c:pt idx="8">
                  <c:v>#N/A</c:v>
                </c:pt>
                <c:pt idx="9">
                  <c:v>#N/A</c:v>
                </c:pt>
                <c:pt idx="10">
                  <c:v>395</c:v>
                </c:pt>
                <c:pt idx="11">
                  <c:v>#N/A</c:v>
                </c:pt>
                <c:pt idx="12">
                  <c:v>#N/A</c:v>
                </c:pt>
                <c:pt idx="13">
                  <c:v>368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6988136"/>
        <c:axId val="356985392"/>
      </c:lineChart>
      <c:catAx>
        <c:axId val="35698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5392"/>
        <c:crosses val="autoZero"/>
        <c:auto val="1"/>
        <c:lblAlgn val="ctr"/>
        <c:lblOffset val="100"/>
        <c:tickLblSkip val="1"/>
        <c:tickMarkSkip val="1"/>
        <c:noMultiLvlLbl val="0"/>
      </c:catAx>
      <c:valAx>
        <c:axId val="35698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8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6556</c:v>
                </c:pt>
                <c:pt idx="5">
                  <c:v>6483</c:v>
                </c:pt>
                <c:pt idx="8">
                  <c:v>6683</c:v>
                </c:pt>
                <c:pt idx="11">
                  <c:v>6691</c:v>
                </c:pt>
                <c:pt idx="14">
                  <c:v>6510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22</c:v>
                </c:pt>
                <c:pt idx="8">
                  <c:v>16</c:v>
                </c:pt>
                <c:pt idx="11">
                  <c:v>9</c:v>
                </c:pt>
                <c:pt idx="14">
                  <c:v>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1861</c:v>
                </c:pt>
                <c:pt idx="5">
                  <c:v>2398</c:v>
                </c:pt>
                <c:pt idx="8">
                  <c:v>2467</c:v>
                </c:pt>
                <c:pt idx="11">
                  <c:v>2647</c:v>
                </c:pt>
                <c:pt idx="14">
                  <c:v>2696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105</c:v>
                </c:pt>
                <c:pt idx="3">
                  <c:v>56</c:v>
                </c:pt>
                <c:pt idx="6">
                  <c:v>48</c:v>
                </c:pt>
                <c:pt idx="9">
                  <c:v>68</c:v>
                </c:pt>
                <c:pt idx="12">
                  <c:v>97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1233</c:v>
                </c:pt>
                <c:pt idx="3">
                  <c:v>1249</c:v>
                </c:pt>
                <c:pt idx="6">
                  <c:v>1167</c:v>
                </c:pt>
                <c:pt idx="9">
                  <c:v>1079</c:v>
                </c:pt>
                <c:pt idx="12">
                  <c:v>1046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c:v>
                </c:pt>
                <c:pt idx="3">
                  <c:v>53</c:v>
                </c:pt>
                <c:pt idx="6">
                  <c:v>50</c:v>
                </c:pt>
                <c:pt idx="9">
                  <c:v>49</c:v>
                </c:pt>
                <c:pt idx="12">
                  <c:v>44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3000</c:v>
                </c:pt>
                <c:pt idx="3">
                  <c:v>2697</c:v>
                </c:pt>
                <c:pt idx="6">
                  <c:v>2531</c:v>
                </c:pt>
                <c:pt idx="9">
                  <c:v>2372</c:v>
                </c:pt>
                <c:pt idx="12">
                  <c:v>2285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764</c:v>
                </c:pt>
                <c:pt idx="3">
                  <c:v>489</c:v>
                </c:pt>
                <c:pt idx="6">
                  <c:v>425</c:v>
                </c:pt>
                <c:pt idx="9">
                  <c:v>357</c:v>
                </c:pt>
                <c:pt idx="12">
                  <c:v>594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6199</c:v>
                </c:pt>
                <c:pt idx="3">
                  <c:v>6954</c:v>
                </c:pt>
                <c:pt idx="6">
                  <c:v>7159</c:v>
                </c:pt>
                <c:pt idx="9">
                  <c:v>7159</c:v>
                </c:pt>
                <c:pt idx="12">
                  <c:v>6882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6990488"/>
        <c:axId val="35698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2920</c:v>
                </c:pt>
                <c:pt idx="2">
                  <c:v>#N/A</c:v>
                </c:pt>
                <c:pt idx="3">
                  <c:v>#N/A</c:v>
                </c:pt>
                <c:pt idx="4">
                  <c:v>2593</c:v>
                </c:pt>
                <c:pt idx="5">
                  <c:v>#N/A</c:v>
                </c:pt>
                <c:pt idx="6">
                  <c:v>#N/A</c:v>
                </c:pt>
                <c:pt idx="7">
                  <c:v>2214</c:v>
                </c:pt>
                <c:pt idx="8">
                  <c:v>#N/A</c:v>
                </c:pt>
                <c:pt idx="9">
                  <c:v>#N/A</c:v>
                </c:pt>
                <c:pt idx="10">
                  <c:v>1738</c:v>
                </c:pt>
                <c:pt idx="11">
                  <c:v>#N/A</c:v>
                </c:pt>
                <c:pt idx="12">
                  <c:v>#N/A</c:v>
                </c:pt>
                <c:pt idx="13">
                  <c:v>1735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6990488"/>
        <c:axId val="356986960"/>
      </c:lineChart>
      <c:catAx>
        <c:axId val="35699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986960"/>
        <c:crosses val="autoZero"/>
        <c:auto val="1"/>
        <c:lblAlgn val="ctr"/>
        <c:lblOffset val="100"/>
        <c:tickLblSkip val="1"/>
        <c:tickMarkSkip val="1"/>
        <c:noMultiLvlLbl val="0"/>
      </c:catAx>
      <c:valAx>
        <c:axId val="35698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{7F19658D-5E0C-4DD4-BCB3-2A4D3CC240BE}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{C7CD34FE-0D9F-4D40-9A94-661F3F6F784A}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{B8345C61-30C8-40B6-95AE-27C54E0F49D9}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{4DF03D6E-792C-439F-BD24-39A38745EC8E}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{7D1725C6-7CE9-4DC4-86BE-27CCB46BB06B}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51.5</c:v>
                </c:pt>
                <c:pt idx="4">
                  <c:v>53.4</c:v>
                </c:pt>
              </c:numCache>
            </c:numRef>
          </c:xVal>
          <c:yVal>
            <c:numRef>
              <c:f>公会計指標分析・財政指標組合せ分析表!$K$51:$O$51</c:f>
              <c:numCache>
                <c:formatCode>#,##0.0;"▲ "#,##0.0</c:formatCode>
                <c:ptCount val="5"/>
                <c:pt idx="3">
                  <c:v>47.7</c:v>
                </c:pt>
                <c:pt idx="4">
                  <c:v>48.4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{A4158569-05CF-43BA-AF3E-45612E8A86CA}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{3646CD16-8FD6-4178-8DBB-130277DA9701}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{70B1B336-A940-4016-9002-470B41341EA5}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{D686B49A-E96A-49C3-95A2-FC3A8A0FCA23}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{9BF977FA-16CF-4C39-A13E-8F2027B88E47}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8693728"/>
        <c:axId val="498694120"/>
      </c:scatterChart>
      <c:valAx>
        <c:axId val="498693728"/>
        <c:scaling>
          <c:orientation val="minMax"/>
          <c:max val="56.2"/>
          <c:min val="5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694120"/>
        <c:crosses val="autoZero"/>
        <c:crossBetween val="midCat"/>
      </c:valAx>
      <c:valAx>
        <c:axId val="498694120"/>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693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{4D80F8D2-C795-48C5-B7B4-965A576B3A5D}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{2A66F15D-2DB4-4D0B-91CA-CFC84FD12BB4}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{8F789ADB-037A-4779-8AA4-1E546615AB73}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{8690C51B-7A9B-437A-8CEA-5FA449C4CC9B}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{3FD6C709-8779-4E02-A8B5-5BD2B90B4A76}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9.6999999999999993</c:v>
                </c:pt>
                <c:pt idx="2">
                  <c:v>8.1999999999999993</c:v>
                </c:pt>
                <c:pt idx="3">
                  <c:v>8.6999999999999993</c:v>
                </c:pt>
                <c:pt idx="4">
                  <c:v>9.1</c:v>
                </c:pt>
              </c:numCache>
            </c:numRef>
          </c:xVal>
          <c:yVal>
            <c:numRef>
              <c:f>公会計指標分析・財政指標組合せ分析表!$K$73:$O$73</c:f>
              <c:numCache>
                <c:formatCode>#,##0.0;"▲ "#,##0.0</c:formatCode>
                <c:ptCount val="5"/>
                <c:pt idx="0">
                  <c:v>82.4</c:v>
                </c:pt>
                <c:pt idx="1">
                  <c:v>74</c:v>
                </c:pt>
                <c:pt idx="2">
                  <c:v>62.7</c:v>
                </c:pt>
                <c:pt idx="3">
                  <c:v>47.7</c:v>
                </c:pt>
                <c:pt idx="4">
                  <c:v>48.4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{B90F8689-BE79-4263-9E11-AE30FB2EA548}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{6090B2D8-480E-4DCF-B2CD-96BEB1EBEF24}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{F3F09C58-BA47-442A-B42E-B57CDE7AFC1C}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{E15DE66E-8B64-44A2-86A7-2F6AD23819E1}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{57ADC067-B727-41D9-8F7A-6B5789446AB1}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3385824"/>
        <c:axId val="353387000"/>
      </c:scatterChart>
      <c:valAx>
        <c:axId val="353385824"/>
        <c:scaling>
          <c:orientation val="minMax"/>
          <c:max val="11.799999999999999"/>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387000"/>
        <c:crosses val="autoZero"/>
        <c:crossBetween val="midCat"/>
      </c:valAx>
      <c:valAx>
        <c:axId val="353387000"/>
        <c:scaling>
          <c:orientation val="minMax"/>
          <c:max val="9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38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対策事業債、臨時財政対策債等の増による算入公債費等が増加したこと、公営企業債の繰入金が減少したことによって、実質公債費比率の分子は減少しているものの、元利償還金の額は、増加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百万円の増となっている。引き続き、計画的に償還していくとともに、事業の必要性、緊急性、費用対効果等の観点から事業を峻別し、計画的な借入に努めていく。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年度は、棚倉保育園新園舎建設事業により債務負担行為に基づく支出予定額が増加したものの、計画的な地方債の償還等により地方債の現在高が対前年度比で</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百万円減少したことにより、将来負担比率の分子は減少した。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今後も、事業の必要性、緊急性、費用対効果等の観点から事業を峻別し、重点選別主義を徹底した上で、計画的な地方債の発行、充当可能基金を活用する等、将来負担の軽減に努めていく。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年度においては大規模な改修や整備が少なく、減価償却が進んだことにより、前年比で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％上昇した。また、類似団体平均との比較では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％下回ったが、類似団体は前年度より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％下降している一方で、当町は前述のように</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％の上昇となっている。公共施設総合管理計画では現状の延床面積の維持を目標としていることから、今後は償却率の緩やかな上昇が継続していくものと考えられる。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00000000-0008-0000-0C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C00-000043000000}"/>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C00-000045000000}"/>
            </a:ext>
          </a:extLst>
        </xdr:cNvPr>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a:extLst>
            <a:ext uri="{FF2B5EF4-FFF2-40B4-BE49-F238E27FC236}">
              <a16:creationId xmlns:a16="http://schemas.microsoft.com/office/drawing/2014/main" id="{00000000-0008-0000-0C00-000046000000}"/>
            </a:ext>
          </a:extLst>
        </xdr:cNvPr>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C00-000047000000}"/>
            </a:ext>
          </a:extLst>
        </xdr:cNvPr>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a:extLst>
            <a:ext uri="{FF2B5EF4-FFF2-40B4-BE49-F238E27FC236}">
              <a16:creationId xmlns:a16="http://schemas.microsoft.com/office/drawing/2014/main" id="{00000000-0008-0000-0C00-000048000000}"/>
            </a:ext>
          </a:extLst>
        </xdr:cNvPr>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a:extLst>
            <a:ext uri="{FF2B5EF4-FFF2-40B4-BE49-F238E27FC236}">
              <a16:creationId xmlns:a16="http://schemas.microsoft.com/office/drawing/2014/main" id="{00000000-0008-0000-0C00-000049000000}"/>
            </a:ext>
          </a:extLst>
        </xdr:cNvPr>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106499</xdr:rowOff>
    </xdr:from>
    <xdr:to>
      <xdr:col>3</xdr:col>
      <xdr:colOff>1222375</xdr:colOff>
      <xdr:row>31</xdr:row>
      <xdr:rowOff>36649</xdr:rowOff>
    </xdr:to>
    <xdr:sp macro="" textlink="">
      <xdr:nvSpPr>
        <xdr:cNvPr id="79" name="円/楕円 78">
          <a:extLst>
            <a:ext uri="{FF2B5EF4-FFF2-40B4-BE49-F238E27FC236}">
              <a16:creationId xmlns:a16="http://schemas.microsoft.com/office/drawing/2014/main" id="{00000000-0008-0000-0C00-00004F000000}"/>
            </a:ext>
          </a:extLst>
        </xdr:cNvPr>
        <xdr:cNvSpPr/>
      </xdr:nvSpPr>
      <xdr:spPr>
        <a:xfrm>
          <a:off x="4711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84926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C00-000050000000}"/>
            </a:ext>
          </a:extLst>
        </xdr:cNvPr>
        <xdr:cNvSpPr txBox="1"/>
      </xdr:nvSpPr>
      <xdr:spPr>
        <a:xfrm>
          <a:off x="4813300" y="600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81" name="円/楕円 80">
          <a:extLst>
            <a:ext uri="{FF2B5EF4-FFF2-40B4-BE49-F238E27FC236}">
              <a16:creationId xmlns:a16="http://schemas.microsoft.com/office/drawing/2014/main" id="{00000000-0008-0000-0C00-000051000000}"/>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157299</xdr:rowOff>
    </xdr:from>
    <xdr:to>
      <xdr:col>3</xdr:col>
      <xdr:colOff>1171575</xdr:colOff>
      <xdr:row>31</xdr:row>
      <xdr:rowOff>44450</xdr:rowOff>
    </xdr:to>
    <xdr:cxnSp macro="">
      <xdr:nvCxnSpPr>
        <xdr:cNvPr id="82" name="直線コネクタ 81">
          <a:extLst>
            <a:ext uri="{FF2B5EF4-FFF2-40B4-BE49-F238E27FC236}">
              <a16:creationId xmlns:a16="http://schemas.microsoft.com/office/drawing/2014/main" id="{00000000-0008-0000-0C00-000052000000}"/>
            </a:ext>
          </a:extLst>
        </xdr:cNvPr>
        <xdr:cNvCxnSpPr/>
      </xdr:nvCxnSpPr>
      <xdr:spPr>
        <a:xfrm flipV="1">
          <a:off x="4051300" y="608184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3" name="n_1aveValue有形固定資産減価償却率">
          <a:extLst>
            <a:ext uri="{FF2B5EF4-FFF2-40B4-BE49-F238E27FC236}">
              <a16:creationId xmlns:a16="http://schemas.microsoft.com/office/drawing/2014/main" id="{00000000-0008-0000-0C00-000053000000}"/>
            </a:ext>
          </a:extLst>
        </xdr:cNvPr>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86377</xdr:rowOff>
    </xdr:from>
    <xdr:ext cx="405111" cy="259045"/>
    <xdr:sp macro="" textlink="">
      <xdr:nvSpPr>
        <xdr:cNvPr id="84" name="n_1mainValue有形固定資産減価償却率">
          <a:extLst>
            <a:ext uri="{FF2B5EF4-FFF2-40B4-BE49-F238E27FC236}">
              <a16:creationId xmlns:a16="http://schemas.microsoft.com/office/drawing/2014/main" id="{00000000-0008-0000-0C00-000054000000}"/>
            </a:ext>
          </a:extLst>
        </xdr:cNvPr>
        <xdr:cNvSpPr txBox="1"/>
      </xdr:nvSpPr>
      <xdr:spPr>
        <a:xfrm>
          <a:off x="383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a:extLst>
            <a:ext uri="{FF2B5EF4-FFF2-40B4-BE49-F238E27FC236}">
              <a16:creationId xmlns:a16="http://schemas.microsoft.com/office/drawing/2014/main" id="{00000000-0008-0000-0C00-00005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a:extLst>
            <a:ext uri="{FF2B5EF4-FFF2-40B4-BE49-F238E27FC236}">
              <a16:creationId xmlns:a16="http://schemas.microsoft.com/office/drawing/2014/main" id="{00000000-0008-0000-0C00-00005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a:extLst>
            <a:ext uri="{FF2B5EF4-FFF2-40B4-BE49-F238E27FC236}">
              <a16:creationId xmlns:a16="http://schemas.microsoft.com/office/drawing/2014/main" id="{00000000-0008-0000-0C00-00005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a:extLst>
            <a:ext uri="{FF2B5EF4-FFF2-40B4-BE49-F238E27FC236}">
              <a16:creationId xmlns:a16="http://schemas.microsoft.com/office/drawing/2014/main" id="{00000000-0008-0000-0C00-00006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a:extLst>
            <a:ext uri="{FF2B5EF4-FFF2-40B4-BE49-F238E27FC236}">
              <a16:creationId xmlns:a16="http://schemas.microsoft.com/office/drawing/2014/main" id="{00000000-0008-0000-0C00-00006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167132</xdr:rowOff>
    </xdr:from>
    <xdr:to>
      <xdr:col>6</xdr:col>
      <xdr:colOff>561975</xdr:colOff>
      <xdr:row>39</xdr:row>
      <xdr:rowOff>97282</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18559</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D00-000045000000}"/>
            </a:ext>
          </a:extLst>
        </xdr:cNvPr>
        <xdr:cNvSpPr txBox="1"/>
      </xdr:nvSpPr>
      <xdr:spPr>
        <a:xfrm>
          <a:off x="47244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34544</xdr:rowOff>
    </xdr:from>
    <xdr:to>
      <xdr:col>5</xdr:col>
      <xdr:colOff>409575</xdr:colOff>
      <xdr:row>39</xdr:row>
      <xdr:rowOff>136144</xdr:rowOff>
    </xdr:to>
    <xdr:sp macro="" textlink="">
      <xdr:nvSpPr>
        <xdr:cNvPr id="70" name="円/楕円 69">
          <a:extLst>
            <a:ext uri="{FF2B5EF4-FFF2-40B4-BE49-F238E27FC236}">
              <a16:creationId xmlns:a16="http://schemas.microsoft.com/office/drawing/2014/main" id="{00000000-0008-0000-0D00-000046000000}"/>
            </a:ext>
          </a:extLst>
        </xdr:cNvPr>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46482</xdr:rowOff>
    </xdr:from>
    <xdr:to>
      <xdr:col>6</xdr:col>
      <xdr:colOff>511175</xdr:colOff>
      <xdr:row>39</xdr:row>
      <xdr:rowOff>85344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3797300" y="67330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D00-000048000000}"/>
            </a:ext>
          </a:extLst>
        </xdr:cNvPr>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152671</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D00-000049000000}"/>
            </a:ext>
          </a:extLst>
        </xdr:cNvPr>
        <xdr:cNvSpPr txBox="1"/>
      </xdr:nvSpPr>
      <xdr:spPr>
        <a:xfrm>
          <a:off x="3582043"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D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a:extLst>
            <a:ext uri="{FF2B5EF4-FFF2-40B4-BE49-F238E27FC236}">
              <a16:creationId xmlns:a16="http://schemas.microsoft.com/office/drawing/2014/main" id="{00000000-0008-0000-0D00-000067000000}"/>
            </a:ext>
          </a:extLst>
        </xdr:cNvPr>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a:extLst>
            <a:ext uri="{FF2B5EF4-FFF2-40B4-BE49-F238E27FC236}">
              <a16:creationId xmlns:a16="http://schemas.microsoft.com/office/drawing/2014/main" id="{00000000-0008-0000-0D00-000069000000}"/>
            </a:ext>
          </a:extLst>
        </xdr:cNvPr>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a:extLst>
            <a:ext uri="{FF2B5EF4-FFF2-40B4-BE49-F238E27FC236}">
              <a16:creationId xmlns:a16="http://schemas.microsoft.com/office/drawing/2014/main" id="{00000000-0008-0000-0D00-00006B000000}"/>
            </a:ext>
          </a:extLst>
        </xdr:cNvPr>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a:extLst>
            <a:ext uri="{FF2B5EF4-FFF2-40B4-BE49-F238E27FC236}">
              <a16:creationId xmlns:a16="http://schemas.microsoft.com/office/drawing/2014/main" id="{00000000-0008-0000-0D00-00006C000000}"/>
            </a:ext>
          </a:extLst>
        </xdr:cNvPr>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a:extLst>
            <a:ext uri="{FF2B5EF4-FFF2-40B4-BE49-F238E27FC236}">
              <a16:creationId xmlns:a16="http://schemas.microsoft.com/office/drawing/2014/main" id="{00000000-0008-0000-0D00-00006D000000}"/>
            </a:ext>
          </a:extLst>
        </xdr:cNvPr>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158845</xdr:rowOff>
    </xdr:from>
    <xdr:to>
      <xdr:col>15</xdr:col>
      <xdr:colOff>231775</xdr:colOff>
      <xdr:row>40</xdr:row>
      <xdr:rowOff>88995</xdr:rowOff>
    </xdr:to>
    <xdr:sp macro="" textlink="">
      <xdr:nvSpPr>
        <xdr:cNvPr id="115" name="円/楕円 114">
          <a:extLst>
            <a:ext uri="{FF2B5EF4-FFF2-40B4-BE49-F238E27FC236}">
              <a16:creationId xmlns:a16="http://schemas.microsoft.com/office/drawing/2014/main" id="{00000000-0008-0000-0D00-000073000000}"/>
            </a:ext>
          </a:extLst>
        </xdr:cNvPr>
        <xdr:cNvSpPr/>
      </xdr:nvSpPr>
      <xdr:spPr>
        <a:xfrm>
          <a:off x="10426700" y="68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137272</xdr:rowOff>
    </xdr:from>
    <xdr:ext cx="534377" cy="259045"/>
    <xdr:sp macro="" textlink="">
      <xdr:nvSpPr>
        <xdr:cNvPr id="116" name="【道路】&#10;一人当たり延長該当値テキスト">
          <a:extLst>
            <a:ext uri="{FF2B5EF4-FFF2-40B4-BE49-F238E27FC236}">
              <a16:creationId xmlns:a16="http://schemas.microsoft.com/office/drawing/2014/main" id="{00000000-0008-0000-0D00-000074000000}"/>
            </a:ext>
          </a:extLst>
        </xdr:cNvPr>
        <xdr:cNvSpPr txBox="1"/>
      </xdr:nvSpPr>
      <xdr:spPr>
        <a:xfrm>
          <a:off x="10566400" y="68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169018</xdr:rowOff>
    </xdr:from>
    <xdr:to>
      <xdr:col>14</xdr:col>
      <xdr:colOff>79375</xdr:colOff>
      <xdr:row>40</xdr:row>
      <xdr:rowOff>99168</xdr:rowOff>
    </xdr:to>
    <xdr:sp macro="" textlink="">
      <xdr:nvSpPr>
        <xdr:cNvPr id="117" name="円/楕円 116">
          <a:extLst>
            <a:ext uri="{FF2B5EF4-FFF2-40B4-BE49-F238E27FC236}">
              <a16:creationId xmlns:a16="http://schemas.microsoft.com/office/drawing/2014/main" id="{00000000-0008-0000-0D00-000075000000}"/>
            </a:ext>
          </a:extLst>
        </xdr:cNvPr>
        <xdr:cNvSpPr/>
      </xdr:nvSpPr>
      <xdr:spPr>
        <a:xfrm>
          <a:off x="9588500" y="6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38195</xdr:rowOff>
    </xdr:from>
    <xdr:to>
      <xdr:col>15</xdr:col>
      <xdr:colOff>180975</xdr:colOff>
      <xdr:row>40</xdr:row>
      <xdr:rowOff>48368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9639300" y="6896195"/>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100407</xdr:rowOff>
    </xdr:from>
    <xdr:ext cx="534377" cy="259045"/>
    <xdr:sp macro="" textlink="">
      <xdr:nvSpPr>
        <xdr:cNvPr id="119" name="n_1aveValue【道路】&#10;一人当たり延長">
          <a:extLst>
            <a:ext uri="{FF2B5EF4-FFF2-40B4-BE49-F238E27FC236}">
              <a16:creationId xmlns:a16="http://schemas.microsoft.com/office/drawing/2014/main" id="{00000000-0008-0000-0D00-000077000000}"/>
            </a:ext>
          </a:extLst>
        </xdr:cNvPr>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90295</xdr:rowOff>
    </xdr:from>
    <xdr:ext cx="534377" cy="259045"/>
    <xdr:sp macro="" textlink="">
      <xdr:nvSpPr>
        <xdr:cNvPr id="120" name="n_1mainValue【道路】&#10;一人当たり延長">
          <a:extLst>
            <a:ext uri="{FF2B5EF4-FFF2-40B4-BE49-F238E27FC236}">
              <a16:creationId xmlns:a16="http://schemas.microsoft.com/office/drawing/2014/main" id="{00000000-0008-0000-0D00-000078000000}"/>
            </a:ext>
          </a:extLst>
        </xdr:cNvPr>
        <xdr:cNvSpPr txBox="1"/>
      </xdr:nvSpPr>
      <xdr:spPr>
        <a:xfrm>
          <a:off x="9359410" y="6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a:extLst>
            <a:ext uri="{FF2B5EF4-FFF2-40B4-BE49-F238E27FC236}">
              <a16:creationId xmlns:a16="http://schemas.microsoft.com/office/drawing/2014/main" id="{00000000-0008-0000-0D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a:extLst>
            <a:ext uri="{FF2B5EF4-FFF2-40B4-BE49-F238E27FC236}">
              <a16:creationId xmlns:a16="http://schemas.microsoft.com/office/drawing/2014/main" id="{00000000-0008-0000-0D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a:extLst>
            <a:ext uri="{FF2B5EF4-FFF2-40B4-BE49-F238E27FC236}">
              <a16:creationId xmlns:a16="http://schemas.microsoft.com/office/drawing/2014/main" id="{00000000-0008-0000-0D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a:extLst>
            <a:ext uri="{FF2B5EF4-FFF2-40B4-BE49-F238E27FC236}">
              <a16:creationId xmlns:a16="http://schemas.microsoft.com/office/drawing/2014/main" id="{00000000-0008-0000-0D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1" name="正方形/長方形 130">
          <a:extLst>
            <a:ext uri="{FF2B5EF4-FFF2-40B4-BE49-F238E27FC236}">
              <a16:creationId xmlns:a16="http://schemas.microsoft.com/office/drawing/2014/main" id="{00000000-0008-0000-0D00-00008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2" name="正方形/長方形 131">
          <a:extLst>
            <a:ext uri="{FF2B5EF4-FFF2-40B4-BE49-F238E27FC236}">
              <a16:creationId xmlns:a16="http://schemas.microsoft.com/office/drawing/2014/main" id="{00000000-0008-0000-0D00-00008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公営住宅】&#10;有形固定資産減価償却率グラフ枠">
          <a:extLst>
            <a:ext uri="{FF2B5EF4-FFF2-40B4-BE49-F238E27FC236}">
              <a16:creationId xmlns:a16="http://schemas.microsoft.com/office/drawing/2014/main" id="{00000000-0008-0000-0D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161" name="【公営住宅】&#10;有形固定資産減価償却率最小値テキスト">
          <a:extLst>
            <a:ext uri="{FF2B5EF4-FFF2-40B4-BE49-F238E27FC236}">
              <a16:creationId xmlns:a16="http://schemas.microsoft.com/office/drawing/2014/main" id="{00000000-0008-0000-0D00-0000A1000000}"/>
            </a:ext>
          </a:extLst>
        </xdr:cNvPr>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163" name="【公営住宅】&#10;有形固定資産減価償却率最大値テキスト">
          <a:extLst>
            <a:ext uri="{FF2B5EF4-FFF2-40B4-BE49-F238E27FC236}">
              <a16:creationId xmlns:a16="http://schemas.microsoft.com/office/drawing/2014/main" id="{00000000-0008-0000-0D00-0000A3000000}"/>
            </a:ext>
          </a:extLst>
        </xdr:cNvPr>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165" name="【公営住宅】&#10;有形固定資産減価償却率平均値テキスト">
          <a:extLst>
            <a:ext uri="{FF2B5EF4-FFF2-40B4-BE49-F238E27FC236}">
              <a16:creationId xmlns:a16="http://schemas.microsoft.com/office/drawing/2014/main" id="{00000000-0008-0000-0D00-0000A5000000}"/>
            </a:ext>
          </a:extLst>
        </xdr:cNvPr>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166" name="フローチャート : 判断 165">
          <a:extLst>
            <a:ext uri="{FF2B5EF4-FFF2-40B4-BE49-F238E27FC236}">
              <a16:creationId xmlns:a16="http://schemas.microsoft.com/office/drawing/2014/main" id="{00000000-0008-0000-0D00-0000A6000000}"/>
            </a:ext>
          </a:extLst>
        </xdr:cNvPr>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167" name="フローチャート : 判断 166">
          <a:extLst>
            <a:ext uri="{FF2B5EF4-FFF2-40B4-BE49-F238E27FC236}">
              <a16:creationId xmlns:a16="http://schemas.microsoft.com/office/drawing/2014/main" id="{00000000-0008-0000-0D00-0000A7000000}"/>
            </a:ext>
          </a:extLst>
        </xdr:cNvPr>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141605</xdr:rowOff>
    </xdr:from>
    <xdr:to>
      <xdr:col>6</xdr:col>
      <xdr:colOff>561975</xdr:colOff>
      <xdr:row>81</xdr:row>
      <xdr:rowOff>71755</xdr:rowOff>
    </xdr:to>
    <xdr:sp macro="" textlink="">
      <xdr:nvSpPr>
        <xdr:cNvPr id="173" name="円/楕円 172">
          <a:extLst>
            <a:ext uri="{FF2B5EF4-FFF2-40B4-BE49-F238E27FC236}">
              <a16:creationId xmlns:a16="http://schemas.microsoft.com/office/drawing/2014/main" id="{00000000-0008-0000-0D00-0000AD000000}"/>
            </a:ext>
          </a:extLst>
        </xdr:cNvPr>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120032</xdr:rowOff>
    </xdr:from>
    <xdr:ext cx="405111" cy="259045"/>
    <xdr:sp macro="" textlink="">
      <xdr:nvSpPr>
        <xdr:cNvPr id="174" name="【公営住宅】&#10;有形固定資産減価償却率該当値テキスト">
          <a:extLst>
            <a:ext uri="{FF2B5EF4-FFF2-40B4-BE49-F238E27FC236}">
              <a16:creationId xmlns:a16="http://schemas.microsoft.com/office/drawing/2014/main" id="{00000000-0008-0000-0D00-0000AE000000}"/>
            </a:ext>
          </a:extLst>
        </xdr:cNvPr>
        <xdr:cNvSpPr txBox="1"/>
      </xdr:nvSpPr>
      <xdr:spPr>
        <a:xfrm>
          <a:off x="4724400"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5" name="円/楕円 174">
          <a:extLst>
            <a:ext uri="{FF2B5EF4-FFF2-40B4-BE49-F238E27FC236}">
              <a16:creationId xmlns:a16="http://schemas.microsoft.com/office/drawing/2014/main" id="{00000000-0008-0000-0D00-0000AF00000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15239</xdr:rowOff>
    </xdr:from>
    <xdr:to>
      <xdr:col>6</xdr:col>
      <xdr:colOff>511175</xdr:colOff>
      <xdr:row>81</xdr:row>
      <xdr:rowOff>20955</xdr:rowOff>
    </xdr:to>
    <xdr:cxnSp macro="">
      <xdr:nvCxnSpPr>
        <xdr:cNvPr id="176" name="直線コネクタ 175">
          <a:extLst>
            <a:ext uri="{FF2B5EF4-FFF2-40B4-BE49-F238E27FC236}">
              <a16:creationId xmlns:a16="http://schemas.microsoft.com/office/drawing/2014/main" id="{00000000-0008-0000-0D00-0000B0000000}"/>
            </a:ext>
          </a:extLst>
        </xdr:cNvPr>
        <xdr:cNvCxnSpPr/>
      </xdr:nvCxnSpPr>
      <xdr:spPr>
        <a:xfrm>
          <a:off x="3797300" y="13902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76852</xdr:rowOff>
    </xdr:from>
    <xdr:ext cx="405111" cy="259045"/>
    <xdr:sp macro="" textlink="">
      <xdr:nvSpPr>
        <xdr:cNvPr id="177" name="n_1aveValue【公営住宅】&#10;有形固定資産減価償却率">
          <a:extLst>
            <a:ext uri="{FF2B5EF4-FFF2-40B4-BE49-F238E27FC236}">
              <a16:creationId xmlns:a16="http://schemas.microsoft.com/office/drawing/2014/main" id="{00000000-0008-0000-0D00-0000B1000000}"/>
            </a:ext>
          </a:extLst>
        </xdr:cNvPr>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57166</xdr:rowOff>
    </xdr:from>
    <xdr:ext cx="405111" cy="259045"/>
    <xdr:sp macro="" textlink="">
      <xdr:nvSpPr>
        <xdr:cNvPr id="178" name="n_1mainValue【公営住宅】&#10;有形固定資産減価償却率">
          <a:extLst>
            <a:ext uri="{FF2B5EF4-FFF2-40B4-BE49-F238E27FC236}">
              <a16:creationId xmlns:a16="http://schemas.microsoft.com/office/drawing/2014/main" id="{00000000-0008-0000-0D00-0000B2000000}"/>
            </a:ext>
          </a:extLst>
        </xdr:cNvPr>
        <xdr:cNvSpPr txBox="1"/>
      </xdr:nvSpPr>
      <xdr:spPr>
        <a:xfrm>
          <a:off x="3582043"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a:extLst>
            <a:ext uri="{FF2B5EF4-FFF2-40B4-BE49-F238E27FC236}">
              <a16:creationId xmlns:a16="http://schemas.microsoft.com/office/drawing/2014/main" id="{00000000-0008-0000-0D00-0000B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a:extLst>
            <a:ext uri="{FF2B5EF4-FFF2-40B4-BE49-F238E27FC236}">
              <a16:creationId xmlns:a16="http://schemas.microsoft.com/office/drawing/2014/main" id="{00000000-0008-0000-0D00-0000B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a:extLst>
            <a:ext uri="{FF2B5EF4-FFF2-40B4-BE49-F238E27FC236}">
              <a16:creationId xmlns:a16="http://schemas.microsoft.com/office/drawing/2014/main" id="{00000000-0008-0000-0D00-0000B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a:extLst>
            <a:ext uri="{FF2B5EF4-FFF2-40B4-BE49-F238E27FC236}">
              <a16:creationId xmlns:a16="http://schemas.microsoft.com/office/drawing/2014/main" id="{00000000-0008-0000-0D00-0000B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a:extLst>
            <a:ext uri="{FF2B5EF4-FFF2-40B4-BE49-F238E27FC236}">
              <a16:creationId xmlns:a16="http://schemas.microsoft.com/office/drawing/2014/main" id="{00000000-0008-0000-0D00-0000B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a:extLst>
            <a:ext uri="{FF2B5EF4-FFF2-40B4-BE49-F238E27FC236}">
              <a16:creationId xmlns:a16="http://schemas.microsoft.com/office/drawing/2014/main" id="{00000000-0008-0000-0D00-0000B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a:extLst>
            <a:ext uri="{FF2B5EF4-FFF2-40B4-BE49-F238E27FC236}">
              <a16:creationId xmlns:a16="http://schemas.microsoft.com/office/drawing/2014/main" id="{00000000-0008-0000-0D00-0000B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a:extLst>
            <a:ext uri="{FF2B5EF4-FFF2-40B4-BE49-F238E27FC236}">
              <a16:creationId xmlns:a16="http://schemas.microsoft.com/office/drawing/2014/main" id="{00000000-0008-0000-0D00-0000B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a:extLst>
            <a:ext uri="{FF2B5EF4-FFF2-40B4-BE49-F238E27FC236}">
              <a16:creationId xmlns:a16="http://schemas.microsoft.com/office/drawing/2014/main" id="{00000000-0008-0000-0D00-0000B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a:extLst>
            <a:ext uri="{FF2B5EF4-FFF2-40B4-BE49-F238E27FC236}">
              <a16:creationId xmlns:a16="http://schemas.microsoft.com/office/drawing/2014/main" id="{00000000-0008-0000-0D00-0000B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a:extLst>
            <a:ext uri="{FF2B5EF4-FFF2-40B4-BE49-F238E27FC236}">
              <a16:creationId xmlns:a16="http://schemas.microsoft.com/office/drawing/2014/main" id="{00000000-0008-0000-0D00-0000B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a:extLst>
            <a:ext uri="{FF2B5EF4-FFF2-40B4-BE49-F238E27FC236}">
              <a16:creationId xmlns:a16="http://schemas.microsoft.com/office/drawing/2014/main" id="{00000000-0008-0000-0D00-0000B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a:extLst>
            <a:ext uri="{FF2B5EF4-FFF2-40B4-BE49-F238E27FC236}">
              <a16:creationId xmlns:a16="http://schemas.microsoft.com/office/drawing/2014/main" id="{00000000-0008-0000-0D00-0000C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a:extLst>
            <a:ext uri="{FF2B5EF4-FFF2-40B4-BE49-F238E27FC236}">
              <a16:creationId xmlns:a16="http://schemas.microsoft.com/office/drawing/2014/main" id="{00000000-0008-0000-0D00-0000C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a:extLst>
            <a:ext uri="{FF2B5EF4-FFF2-40B4-BE49-F238E27FC236}">
              <a16:creationId xmlns:a16="http://schemas.microsoft.com/office/drawing/2014/main" id="{00000000-0008-0000-0D00-0000C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a:extLst>
            <a:ext uri="{FF2B5EF4-FFF2-40B4-BE49-F238E27FC236}">
              <a16:creationId xmlns:a16="http://schemas.microsoft.com/office/drawing/2014/main" id="{00000000-0008-0000-0D00-0000C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a:extLst>
            <a:ext uri="{FF2B5EF4-FFF2-40B4-BE49-F238E27FC236}">
              <a16:creationId xmlns:a16="http://schemas.microsoft.com/office/drawing/2014/main" id="{00000000-0008-0000-0D00-0000C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a:extLst>
            <a:ext uri="{FF2B5EF4-FFF2-40B4-BE49-F238E27FC236}">
              <a16:creationId xmlns:a16="http://schemas.microsoft.com/office/drawing/2014/main" id="{00000000-0008-0000-0D00-0000C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公営住宅】&#10;一人当たり面積グラフ枠">
          <a:extLst>
            <a:ext uri="{FF2B5EF4-FFF2-40B4-BE49-F238E27FC236}">
              <a16:creationId xmlns:a16="http://schemas.microsoft.com/office/drawing/2014/main" id="{00000000-0008-0000-0D00-0000C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00" name="直線コネクタ 199">
          <a:extLst>
            <a:ext uri="{FF2B5EF4-FFF2-40B4-BE49-F238E27FC236}">
              <a16:creationId xmlns:a16="http://schemas.microsoft.com/office/drawing/2014/main" id="{00000000-0008-0000-0D00-0000C8000000}"/>
            </a:ext>
          </a:extLst>
        </xdr:cNvPr>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01" name="【公営住宅】&#10;一人当たり面積最小値テキスト">
          <a:extLst>
            <a:ext uri="{FF2B5EF4-FFF2-40B4-BE49-F238E27FC236}">
              <a16:creationId xmlns:a16="http://schemas.microsoft.com/office/drawing/2014/main" id="{00000000-0008-0000-0D00-0000C9000000}"/>
            </a:ext>
          </a:extLst>
        </xdr:cNvPr>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03" name="【公営住宅】&#10;一人当たり面積最大値テキスト">
          <a:extLst>
            <a:ext uri="{FF2B5EF4-FFF2-40B4-BE49-F238E27FC236}">
              <a16:creationId xmlns:a16="http://schemas.microsoft.com/office/drawing/2014/main" id="{00000000-0008-0000-0D00-0000CB000000}"/>
            </a:ext>
          </a:extLst>
        </xdr:cNvPr>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05" name="【公営住宅】&#10;一人当たり面積平均値テキスト">
          <a:extLst>
            <a:ext uri="{FF2B5EF4-FFF2-40B4-BE49-F238E27FC236}">
              <a16:creationId xmlns:a16="http://schemas.microsoft.com/office/drawing/2014/main" id="{00000000-0008-0000-0D00-0000CD000000}"/>
            </a:ext>
          </a:extLst>
        </xdr:cNvPr>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06" name="フローチャート : 判断 205">
          <a:extLst>
            <a:ext uri="{FF2B5EF4-FFF2-40B4-BE49-F238E27FC236}">
              <a16:creationId xmlns:a16="http://schemas.microsoft.com/office/drawing/2014/main" id="{00000000-0008-0000-0D00-0000CE000000}"/>
            </a:ext>
          </a:extLst>
        </xdr:cNvPr>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07" name="フローチャート : 判断 206">
          <a:extLst>
            <a:ext uri="{FF2B5EF4-FFF2-40B4-BE49-F238E27FC236}">
              <a16:creationId xmlns:a16="http://schemas.microsoft.com/office/drawing/2014/main" id="{00000000-0008-0000-0D00-0000CF000000}"/>
            </a:ext>
          </a:extLst>
        </xdr:cNvPr>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D00-0000D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D00-0000D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D00-0000D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140919</xdr:rowOff>
    </xdr:from>
    <xdr:to>
      <xdr:col>15</xdr:col>
      <xdr:colOff>231775</xdr:colOff>
      <xdr:row>84</xdr:row>
      <xdr:rowOff>71069</xdr:rowOff>
    </xdr:to>
    <xdr:sp macro="" textlink="">
      <xdr:nvSpPr>
        <xdr:cNvPr id="213" name="円/楕円 212">
          <a:extLst>
            <a:ext uri="{FF2B5EF4-FFF2-40B4-BE49-F238E27FC236}">
              <a16:creationId xmlns:a16="http://schemas.microsoft.com/office/drawing/2014/main" id="{00000000-0008-0000-0D00-0000D5000000}"/>
            </a:ext>
          </a:extLst>
        </xdr:cNvPr>
        <xdr:cNvSpPr/>
      </xdr:nvSpPr>
      <xdr:spPr>
        <a:xfrm>
          <a:off x="104267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163796</xdr:rowOff>
    </xdr:from>
    <xdr:ext cx="469744" cy="259045"/>
    <xdr:sp macro="" textlink="">
      <xdr:nvSpPr>
        <xdr:cNvPr id="214" name="【公営住宅】&#10;一人当たり面積該当値テキスト">
          <a:extLst>
            <a:ext uri="{FF2B5EF4-FFF2-40B4-BE49-F238E27FC236}">
              <a16:creationId xmlns:a16="http://schemas.microsoft.com/office/drawing/2014/main" id="{00000000-0008-0000-0D00-0000D6000000}"/>
            </a:ext>
          </a:extLst>
        </xdr:cNvPr>
        <xdr:cNvSpPr txBox="1"/>
      </xdr:nvSpPr>
      <xdr:spPr>
        <a:xfrm>
          <a:off x="10566400" y="142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145948</xdr:rowOff>
    </xdr:from>
    <xdr:to>
      <xdr:col>14</xdr:col>
      <xdr:colOff>79375</xdr:colOff>
      <xdr:row>84</xdr:row>
      <xdr:rowOff>76098</xdr:rowOff>
    </xdr:to>
    <xdr:sp macro="" textlink="">
      <xdr:nvSpPr>
        <xdr:cNvPr id="215" name="円/楕円 214">
          <a:extLst>
            <a:ext uri="{FF2B5EF4-FFF2-40B4-BE49-F238E27FC236}">
              <a16:creationId xmlns:a16="http://schemas.microsoft.com/office/drawing/2014/main" id="{00000000-0008-0000-0D00-0000D7000000}"/>
            </a:ext>
          </a:extLst>
        </xdr:cNvPr>
        <xdr:cNvSpPr/>
      </xdr:nvSpPr>
      <xdr:spPr>
        <a:xfrm>
          <a:off x="9588500" y="14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20269</xdr:rowOff>
    </xdr:from>
    <xdr:to>
      <xdr:col>15</xdr:col>
      <xdr:colOff>180975</xdr:colOff>
      <xdr:row>84</xdr:row>
      <xdr:rowOff>25298</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flipV="1">
          <a:off x="9639300" y="1442206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17" name="n_1aveValue【公営住宅】&#10;一人当たり面積">
          <a:extLst>
            <a:ext uri="{FF2B5EF4-FFF2-40B4-BE49-F238E27FC236}">
              <a16:creationId xmlns:a16="http://schemas.microsoft.com/office/drawing/2014/main" id="{00000000-0008-0000-0D00-0000D9000000}"/>
            </a:ext>
          </a:extLst>
        </xdr:cNvPr>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92625</xdr:rowOff>
    </xdr:from>
    <xdr:ext cx="469744" cy="259045"/>
    <xdr:sp macro="" textlink="">
      <xdr:nvSpPr>
        <xdr:cNvPr id="218" name="n_1mainValue【公営住宅】&#10;一人当たり面積">
          <a:extLst>
            <a:ext uri="{FF2B5EF4-FFF2-40B4-BE49-F238E27FC236}">
              <a16:creationId xmlns:a16="http://schemas.microsoft.com/office/drawing/2014/main" id="{00000000-0008-0000-0D00-0000DA000000}"/>
            </a:ext>
          </a:extLst>
        </xdr:cNvPr>
        <xdr:cNvSpPr txBox="1"/>
      </xdr:nvSpPr>
      <xdr:spPr>
        <a:xfrm>
          <a:off x="9391727" y="141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a:extLst>
            <a:ext uri="{FF2B5EF4-FFF2-40B4-BE49-F238E27FC236}">
              <a16:creationId xmlns:a16="http://schemas.microsoft.com/office/drawing/2014/main" id="{00000000-0008-0000-0D00-0000D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0" name="正方形/長方形 219">
          <a:extLst>
            <a:ext uri="{FF2B5EF4-FFF2-40B4-BE49-F238E27FC236}">
              <a16:creationId xmlns:a16="http://schemas.microsoft.com/office/drawing/2014/main" id="{00000000-0008-0000-0D00-0000DC00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1" name="正方形/長方形 220">
          <a:extLst>
            <a:ext uri="{FF2B5EF4-FFF2-40B4-BE49-F238E27FC236}">
              <a16:creationId xmlns:a16="http://schemas.microsoft.com/office/drawing/2014/main" id="{00000000-0008-0000-0D00-0000DD00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2" name="正方形/長方形 221">
          <a:extLst>
            <a:ext uri="{FF2B5EF4-FFF2-40B4-BE49-F238E27FC236}">
              <a16:creationId xmlns:a16="http://schemas.microsoft.com/office/drawing/2014/main" id="{00000000-0008-0000-0D00-0000DE00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3" name="正方形/長方形 222">
          <a:extLst>
            <a:ext uri="{FF2B5EF4-FFF2-40B4-BE49-F238E27FC236}">
              <a16:creationId xmlns:a16="http://schemas.microsoft.com/office/drawing/2014/main" id="{00000000-0008-0000-0D00-0000DF00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a:extLst>
            <a:ext uri="{FF2B5EF4-FFF2-40B4-BE49-F238E27FC236}">
              <a16:creationId xmlns:a16="http://schemas.microsoft.com/office/drawing/2014/main" id="{00000000-0008-0000-0D00-0000E0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1" name="テキスト ボックス 250">
          <a:extLst>
            <a:ext uri="{FF2B5EF4-FFF2-40B4-BE49-F238E27FC236}">
              <a16:creationId xmlns:a16="http://schemas.microsoft.com/office/drawing/2014/main" id="{00000000-0008-0000-0D00-0000FB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a:extLst>
            <a:ext uri="{FF2B5EF4-FFF2-40B4-BE49-F238E27FC236}">
              <a16:creationId xmlns:a16="http://schemas.microsoft.com/office/drawing/2014/main" id="{00000000-0008-0000-0D00-0000F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3" name="テキスト ボックス 252">
          <a:extLst>
            <a:ext uri="{FF2B5EF4-FFF2-40B4-BE49-F238E27FC236}">
              <a16:creationId xmlns:a16="http://schemas.microsoft.com/office/drawing/2014/main" id="{00000000-0008-0000-0D00-0000FD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認定こども園・幼稚園・保育所】&#10;有形固定資産減価償却率グラフ枠">
          <a:extLst>
            <a:ext uri="{FF2B5EF4-FFF2-40B4-BE49-F238E27FC236}">
              <a16:creationId xmlns:a16="http://schemas.microsoft.com/office/drawing/2014/main" id="{00000000-0008-0000-0D00-0000F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256" name="【認定こども園・幼稚園・保育所】&#10;有形固定資産減価償却率最小値テキスト">
          <a:extLst>
            <a:ext uri="{FF2B5EF4-FFF2-40B4-BE49-F238E27FC236}">
              <a16:creationId xmlns:a16="http://schemas.microsoft.com/office/drawing/2014/main" id="{00000000-0008-0000-0D00-000000010000}"/>
            </a:ext>
          </a:extLst>
        </xdr:cNvPr>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257" name="直線コネクタ 256">
          <a:extLst>
            <a:ext uri="{FF2B5EF4-FFF2-40B4-BE49-F238E27FC236}">
              <a16:creationId xmlns:a16="http://schemas.microsoft.com/office/drawing/2014/main" id="{00000000-0008-0000-0D00-000001010000}"/>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8" name="【認定こども園・幼稚園・保育所】&#10;有形固定資産減価償却率最大値テキスト">
          <a:extLst>
            <a:ext uri="{FF2B5EF4-FFF2-40B4-BE49-F238E27FC236}">
              <a16:creationId xmlns:a16="http://schemas.microsoft.com/office/drawing/2014/main" id="{00000000-0008-0000-0D00-00000201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9" name="直線コネクタ 258">
          <a:extLst>
            <a:ext uri="{FF2B5EF4-FFF2-40B4-BE49-F238E27FC236}">
              <a16:creationId xmlns:a16="http://schemas.microsoft.com/office/drawing/2014/main" id="{00000000-0008-0000-0D00-00000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260" name="【認定こども園・幼稚園・保育所】&#10;有形固定資産減価償却率平均値テキスト">
          <a:extLst>
            <a:ext uri="{FF2B5EF4-FFF2-40B4-BE49-F238E27FC236}">
              <a16:creationId xmlns:a16="http://schemas.microsoft.com/office/drawing/2014/main" id="{00000000-0008-0000-0D00-000004010000}"/>
            </a:ext>
          </a:extLst>
        </xdr:cNvPr>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261" name="フローチャート : 判断 260">
          <a:extLst>
            <a:ext uri="{FF2B5EF4-FFF2-40B4-BE49-F238E27FC236}">
              <a16:creationId xmlns:a16="http://schemas.microsoft.com/office/drawing/2014/main" id="{00000000-0008-0000-0D00-000005010000}"/>
            </a:ext>
          </a:extLst>
        </xdr:cNvPr>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262" name="フローチャート : 判断 261">
          <a:extLst>
            <a:ext uri="{FF2B5EF4-FFF2-40B4-BE49-F238E27FC236}">
              <a16:creationId xmlns:a16="http://schemas.microsoft.com/office/drawing/2014/main" id="{00000000-0008-0000-0D00-000006010000}"/>
            </a:ext>
          </a:extLst>
        </xdr:cNvPr>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D00-00000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D00-00000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D00-00000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D00-00000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36830</xdr:rowOff>
    </xdr:from>
    <xdr:to>
      <xdr:col>23</xdr:col>
      <xdr:colOff>568325</xdr:colOff>
      <xdr:row>39</xdr:row>
      <xdr:rowOff>138430</xdr:rowOff>
    </xdr:to>
    <xdr:sp macro="" textlink="">
      <xdr:nvSpPr>
        <xdr:cNvPr id="268" name="円/楕円 267">
          <a:extLst>
            <a:ext uri="{FF2B5EF4-FFF2-40B4-BE49-F238E27FC236}">
              <a16:creationId xmlns:a16="http://schemas.microsoft.com/office/drawing/2014/main" id="{00000000-0008-0000-0D00-00000C010000}"/>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15257</xdr:rowOff>
    </xdr:from>
    <xdr:ext cx="405111" cy="259045"/>
    <xdr:sp macro="" textlink="">
      <xdr:nvSpPr>
        <xdr:cNvPr id="269" name="【認定こども園・幼稚園・保育所】&#10;有形固定資産減価償却率該当値テキスト">
          <a:extLst>
            <a:ext uri="{FF2B5EF4-FFF2-40B4-BE49-F238E27FC236}">
              <a16:creationId xmlns:a16="http://schemas.microsoft.com/office/drawing/2014/main" id="{00000000-0008-0000-0D00-00000D010000}"/>
            </a:ext>
          </a:extLst>
        </xdr:cNvPr>
        <xdr:cNvSpPr txBox="1"/>
      </xdr:nvSpPr>
      <xdr:spPr>
        <a:xfrm>
          <a:off x="164084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95885</xdr:rowOff>
    </xdr:from>
    <xdr:to>
      <xdr:col>22</xdr:col>
      <xdr:colOff>415925</xdr:colOff>
      <xdr:row>40</xdr:row>
      <xdr:rowOff>26035</xdr:rowOff>
    </xdr:to>
    <xdr:sp macro="" textlink="">
      <xdr:nvSpPr>
        <xdr:cNvPr id="270" name="円/楕円 269">
          <a:extLst>
            <a:ext uri="{FF2B5EF4-FFF2-40B4-BE49-F238E27FC236}">
              <a16:creationId xmlns:a16="http://schemas.microsoft.com/office/drawing/2014/main" id="{00000000-0008-0000-0D00-00000E010000}"/>
            </a:ext>
          </a:extLst>
        </xdr:cNvPr>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87630</xdr:rowOff>
    </xdr:from>
    <xdr:to>
      <xdr:col>23</xdr:col>
      <xdr:colOff>517525</xdr:colOff>
      <xdr:row>39</xdr:row>
      <xdr:rowOff>146685</xdr:rowOff>
    </xdr:to>
    <xdr:cxnSp macro="">
      <xdr:nvCxnSpPr>
        <xdr:cNvPr id="271" name="直線コネクタ 270">
          <a:extLst>
            <a:ext uri="{FF2B5EF4-FFF2-40B4-BE49-F238E27FC236}">
              <a16:creationId xmlns:a16="http://schemas.microsoft.com/office/drawing/2014/main" id="{00000000-0008-0000-0D00-00000F010000}"/>
            </a:ext>
          </a:extLst>
        </xdr:cNvPr>
        <xdr:cNvCxnSpPr/>
      </xdr:nvCxnSpPr>
      <xdr:spPr>
        <a:xfrm flipV="1">
          <a:off x="15481300" y="67741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162577</xdr:rowOff>
    </xdr:from>
    <xdr:ext cx="405111" cy="259045"/>
    <xdr:sp macro="" textlink="">
      <xdr:nvSpPr>
        <xdr:cNvPr id="272" name="n_1aveValue【認定こども園・幼稚園・保育所】&#10;有形固定資産減価償却率">
          <a:extLst>
            <a:ext uri="{FF2B5EF4-FFF2-40B4-BE49-F238E27FC236}">
              <a16:creationId xmlns:a16="http://schemas.microsoft.com/office/drawing/2014/main" id="{00000000-0008-0000-0D00-000010010000}"/>
            </a:ext>
          </a:extLst>
        </xdr:cNvPr>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17162</xdr:rowOff>
    </xdr:from>
    <xdr:ext cx="405111" cy="259045"/>
    <xdr:sp macro="" textlink="">
      <xdr:nvSpPr>
        <xdr:cNvPr id="273" name="n_1mainValue【認定こども園・幼稚園・保育所】&#10;有形固定資産減価償却率">
          <a:extLst>
            <a:ext uri="{FF2B5EF4-FFF2-40B4-BE49-F238E27FC236}">
              <a16:creationId xmlns:a16="http://schemas.microsoft.com/office/drawing/2014/main" id="{00000000-0008-0000-0D00-000011010000}"/>
            </a:ext>
          </a:extLst>
        </xdr:cNvPr>
        <xdr:cNvSpPr txBox="1"/>
      </xdr:nvSpPr>
      <xdr:spPr>
        <a:xfrm>
          <a:off x="15266043"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a:extLst>
            <a:ext uri="{FF2B5EF4-FFF2-40B4-BE49-F238E27FC236}">
              <a16:creationId xmlns:a16="http://schemas.microsoft.com/office/drawing/2014/main" id="{00000000-0008-0000-0D00-00001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a:extLst>
            <a:ext uri="{FF2B5EF4-FFF2-40B4-BE49-F238E27FC236}">
              <a16:creationId xmlns:a16="http://schemas.microsoft.com/office/drawing/2014/main" id="{00000000-0008-0000-0D00-00001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a:extLst>
            <a:ext uri="{FF2B5EF4-FFF2-40B4-BE49-F238E27FC236}">
              <a16:creationId xmlns:a16="http://schemas.microsoft.com/office/drawing/2014/main" id="{00000000-0008-0000-0D00-00001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D00-00001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a:extLst>
            <a:ext uri="{FF2B5EF4-FFF2-40B4-BE49-F238E27FC236}">
              <a16:creationId xmlns:a16="http://schemas.microsoft.com/office/drawing/2014/main" id="{00000000-0008-0000-0D00-00001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D00-00001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a:extLst>
            <a:ext uri="{FF2B5EF4-FFF2-40B4-BE49-F238E27FC236}">
              <a16:creationId xmlns:a16="http://schemas.microsoft.com/office/drawing/2014/main" id="{00000000-0008-0000-0D00-00002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D00-00002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a:extLst>
            <a:ext uri="{FF2B5EF4-FFF2-40B4-BE49-F238E27FC236}">
              <a16:creationId xmlns:a16="http://schemas.microsoft.com/office/drawing/2014/main" id="{00000000-0008-0000-0D00-00002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D00-00002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a:extLst>
            <a:ext uri="{FF2B5EF4-FFF2-40B4-BE49-F238E27FC236}">
              <a16:creationId xmlns:a16="http://schemas.microsoft.com/office/drawing/2014/main" id="{00000000-0008-0000-0D00-00002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3" name="テキスト ボックス 292">
          <a:extLst>
            <a:ext uri="{FF2B5EF4-FFF2-40B4-BE49-F238E27FC236}">
              <a16:creationId xmlns:a16="http://schemas.microsoft.com/office/drawing/2014/main" id="{00000000-0008-0000-0D00-00002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a:extLst>
            <a:ext uri="{FF2B5EF4-FFF2-40B4-BE49-F238E27FC236}">
              <a16:creationId xmlns:a16="http://schemas.microsoft.com/office/drawing/2014/main" id="{00000000-0008-0000-0D00-00002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a:extLst>
            <a:ext uri="{FF2B5EF4-FFF2-40B4-BE49-F238E27FC236}">
              <a16:creationId xmlns:a16="http://schemas.microsoft.com/office/drawing/2014/main" id="{00000000-0008-0000-0D00-00002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a:extLst>
            <a:ext uri="{FF2B5EF4-FFF2-40B4-BE49-F238E27FC236}">
              <a16:creationId xmlns:a16="http://schemas.microsoft.com/office/drawing/2014/main" id="{00000000-0008-0000-0D00-00002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297" name="直線コネクタ 296">
          <a:extLst>
            <a:ext uri="{FF2B5EF4-FFF2-40B4-BE49-F238E27FC236}">
              <a16:creationId xmlns:a16="http://schemas.microsoft.com/office/drawing/2014/main" id="{00000000-0008-0000-0D00-000029010000}"/>
            </a:ext>
          </a:extLst>
        </xdr:cNvPr>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298" name="【認定こども園・幼稚園・保育所】&#10;一人当たり面積最小値テキスト">
          <a:extLst>
            <a:ext uri="{FF2B5EF4-FFF2-40B4-BE49-F238E27FC236}">
              <a16:creationId xmlns:a16="http://schemas.microsoft.com/office/drawing/2014/main" id="{00000000-0008-0000-0D00-00002A010000}"/>
            </a:ext>
          </a:extLst>
        </xdr:cNvPr>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00" name="【認定こども園・幼稚園・保育所】&#10;一人当たり面積最大値テキスト">
          <a:extLst>
            <a:ext uri="{FF2B5EF4-FFF2-40B4-BE49-F238E27FC236}">
              <a16:creationId xmlns:a16="http://schemas.microsoft.com/office/drawing/2014/main" id="{00000000-0008-0000-0D00-00002C010000}"/>
            </a:ext>
          </a:extLst>
        </xdr:cNvPr>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01" name="直線コネクタ 300">
          <a:extLst>
            <a:ext uri="{FF2B5EF4-FFF2-40B4-BE49-F238E27FC236}">
              <a16:creationId xmlns:a16="http://schemas.microsoft.com/office/drawing/2014/main" id="{00000000-0008-0000-0D00-00002D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02" name="【認定こども園・幼稚園・保育所】&#10;一人当たり面積平均値テキスト">
          <a:extLst>
            <a:ext uri="{FF2B5EF4-FFF2-40B4-BE49-F238E27FC236}">
              <a16:creationId xmlns:a16="http://schemas.microsoft.com/office/drawing/2014/main" id="{00000000-0008-0000-0D00-00002E010000}"/>
            </a:ext>
          </a:extLst>
        </xdr:cNvPr>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03" name="フローチャート : 判断 302">
          <a:extLst>
            <a:ext uri="{FF2B5EF4-FFF2-40B4-BE49-F238E27FC236}">
              <a16:creationId xmlns:a16="http://schemas.microsoft.com/office/drawing/2014/main" id="{00000000-0008-0000-0D00-00002F010000}"/>
            </a:ext>
          </a:extLst>
        </xdr:cNvPr>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04" name="フローチャート : 判断 303">
          <a:extLst>
            <a:ext uri="{FF2B5EF4-FFF2-40B4-BE49-F238E27FC236}">
              <a16:creationId xmlns:a16="http://schemas.microsoft.com/office/drawing/2014/main" id="{00000000-0008-0000-0D00-000030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D00-00003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D00-00003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D00-00003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D00-00003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10" name="円/楕円 309">
          <a:extLst>
            <a:ext uri="{FF2B5EF4-FFF2-40B4-BE49-F238E27FC236}">
              <a16:creationId xmlns:a16="http://schemas.microsoft.com/office/drawing/2014/main" id="{00000000-0008-0000-0D00-000036010000}"/>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49547</xdr:rowOff>
    </xdr:from>
    <xdr:ext cx="469744" cy="259045"/>
    <xdr:sp macro="" textlink="">
      <xdr:nvSpPr>
        <xdr:cNvPr id="311" name="【認定こども園・幼稚園・保育所】&#10;一人当たり面積該当値テキスト">
          <a:extLst>
            <a:ext uri="{FF2B5EF4-FFF2-40B4-BE49-F238E27FC236}">
              <a16:creationId xmlns:a16="http://schemas.microsoft.com/office/drawing/2014/main" id="{00000000-0008-0000-0D00-000037010000}"/>
            </a:ext>
          </a:extLst>
        </xdr:cNvPr>
        <xdr:cNvSpPr txBox="1"/>
      </xdr:nvSpPr>
      <xdr:spPr>
        <a:xfrm>
          <a:off x="22250400"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151130</xdr:rowOff>
    </xdr:from>
    <xdr:to>
      <xdr:col>31</xdr:col>
      <xdr:colOff>85725</xdr:colOff>
      <xdr:row>38</xdr:row>
      <xdr:rowOff>81280</xdr:rowOff>
    </xdr:to>
    <xdr:sp macro="" textlink="">
      <xdr:nvSpPr>
        <xdr:cNvPr id="312" name="円/楕円 311">
          <a:extLst>
            <a:ext uri="{FF2B5EF4-FFF2-40B4-BE49-F238E27FC236}">
              <a16:creationId xmlns:a16="http://schemas.microsoft.com/office/drawing/2014/main" id="{00000000-0008-0000-0D00-000038010000}"/>
            </a:ext>
          </a:extLst>
        </xdr:cNvPr>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121920</xdr:rowOff>
    </xdr:from>
    <xdr:to>
      <xdr:col>32</xdr:col>
      <xdr:colOff>187325</xdr:colOff>
      <xdr:row>38</xdr:row>
      <xdr:rowOff>30480</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flipV="1">
          <a:off x="21323300" y="64655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14" name="n_1aveValue【認定こども園・幼稚園・保育所】&#10;一人当たり面積">
          <a:extLst>
            <a:ext uri="{FF2B5EF4-FFF2-40B4-BE49-F238E27FC236}">
              <a16:creationId xmlns:a16="http://schemas.microsoft.com/office/drawing/2014/main" id="{00000000-0008-0000-0D00-00003A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72407</xdr:rowOff>
    </xdr:from>
    <xdr:ext cx="469744" cy="259045"/>
    <xdr:sp macro="" textlink="">
      <xdr:nvSpPr>
        <xdr:cNvPr id="315" name="n_1mainValue【認定こども園・幼稚園・保育所】&#10;一人当たり面積">
          <a:extLst>
            <a:ext uri="{FF2B5EF4-FFF2-40B4-BE49-F238E27FC236}">
              <a16:creationId xmlns:a16="http://schemas.microsoft.com/office/drawing/2014/main" id="{00000000-0008-0000-0D00-00003B010000}"/>
            </a:ext>
          </a:extLst>
        </xdr:cNvPr>
        <xdr:cNvSpPr txBox="1"/>
      </xdr:nvSpPr>
      <xdr:spPr>
        <a:xfrm>
          <a:off x="21075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a:extLst>
            <a:ext uri="{FF2B5EF4-FFF2-40B4-BE49-F238E27FC236}">
              <a16:creationId xmlns:a16="http://schemas.microsoft.com/office/drawing/2014/main" id="{00000000-0008-0000-0D00-00003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a:extLst>
            <a:ext uri="{FF2B5EF4-FFF2-40B4-BE49-F238E27FC236}">
              <a16:creationId xmlns:a16="http://schemas.microsoft.com/office/drawing/2014/main" id="{00000000-0008-0000-0D00-00003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a:extLst>
            <a:ext uri="{FF2B5EF4-FFF2-40B4-BE49-F238E27FC236}">
              <a16:creationId xmlns:a16="http://schemas.microsoft.com/office/drawing/2014/main" id="{00000000-0008-0000-0D00-00003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a:extLst>
            <a:ext uri="{FF2B5EF4-FFF2-40B4-BE49-F238E27FC236}">
              <a16:creationId xmlns:a16="http://schemas.microsoft.com/office/drawing/2014/main" id="{00000000-0008-0000-0D00-00003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a:extLst>
            <a:ext uri="{FF2B5EF4-FFF2-40B4-BE49-F238E27FC236}">
              <a16:creationId xmlns:a16="http://schemas.microsoft.com/office/drawing/2014/main" id="{00000000-0008-0000-0D00-00004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a:extLst>
            <a:ext uri="{FF2B5EF4-FFF2-40B4-BE49-F238E27FC236}">
              <a16:creationId xmlns:a16="http://schemas.microsoft.com/office/drawing/2014/main" id="{00000000-0008-0000-0D00-00004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a:extLst>
            <a:ext uri="{FF2B5EF4-FFF2-40B4-BE49-F238E27FC236}">
              <a16:creationId xmlns:a16="http://schemas.microsoft.com/office/drawing/2014/main" id="{00000000-0008-0000-0D00-00004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a:extLst>
            <a:ext uri="{FF2B5EF4-FFF2-40B4-BE49-F238E27FC236}">
              <a16:creationId xmlns:a16="http://schemas.microsoft.com/office/drawing/2014/main" id="{00000000-0008-0000-0D00-00004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a:extLst>
            <a:ext uri="{FF2B5EF4-FFF2-40B4-BE49-F238E27FC236}">
              <a16:creationId xmlns:a16="http://schemas.microsoft.com/office/drawing/2014/main" id="{00000000-0008-0000-0D00-00004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7" name="直線コネクタ 326">
          <a:extLst>
            <a:ext uri="{FF2B5EF4-FFF2-40B4-BE49-F238E27FC236}">
              <a16:creationId xmlns:a16="http://schemas.microsoft.com/office/drawing/2014/main" id="{00000000-0008-0000-0D00-00004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9" name="直線コネクタ 328">
          <a:extLst>
            <a:ext uri="{FF2B5EF4-FFF2-40B4-BE49-F238E27FC236}">
              <a16:creationId xmlns:a16="http://schemas.microsoft.com/office/drawing/2014/main" id="{00000000-0008-0000-0D00-00004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1" name="直線コネクタ 330">
          <a:extLst>
            <a:ext uri="{FF2B5EF4-FFF2-40B4-BE49-F238E27FC236}">
              <a16:creationId xmlns:a16="http://schemas.microsoft.com/office/drawing/2014/main" id="{00000000-0008-0000-0D00-00004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3" name="直線コネクタ 332">
          <a:extLst>
            <a:ext uri="{FF2B5EF4-FFF2-40B4-BE49-F238E27FC236}">
              <a16:creationId xmlns:a16="http://schemas.microsoft.com/office/drawing/2014/main" id="{00000000-0008-0000-0D00-00004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5" name="直線コネクタ 334">
          <a:extLst>
            <a:ext uri="{FF2B5EF4-FFF2-40B4-BE49-F238E27FC236}">
              <a16:creationId xmlns:a16="http://schemas.microsoft.com/office/drawing/2014/main" id="{00000000-0008-0000-0D00-00004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7" name="直線コネクタ 336">
          <a:extLst>
            <a:ext uri="{FF2B5EF4-FFF2-40B4-BE49-F238E27FC236}">
              <a16:creationId xmlns:a16="http://schemas.microsoft.com/office/drawing/2014/main" id="{00000000-0008-0000-0D00-00005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1" name="【学校施設】&#10;有形固定資産減価償却率グラフ枠">
          <a:extLst>
            <a:ext uri="{FF2B5EF4-FFF2-40B4-BE49-F238E27FC236}">
              <a16:creationId xmlns:a16="http://schemas.microsoft.com/office/drawing/2014/main" id="{00000000-0008-0000-0D00-00005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43" name="【学校施設】&#10;有形固定資産減価償却率最小値テキスト">
          <a:extLst>
            <a:ext uri="{FF2B5EF4-FFF2-40B4-BE49-F238E27FC236}">
              <a16:creationId xmlns:a16="http://schemas.microsoft.com/office/drawing/2014/main" id="{00000000-0008-0000-0D00-000057010000}"/>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45" name="【学校施設】&#10;有形固定資産減価償却率最大値テキスト">
          <a:extLst>
            <a:ext uri="{FF2B5EF4-FFF2-40B4-BE49-F238E27FC236}">
              <a16:creationId xmlns:a16="http://schemas.microsoft.com/office/drawing/2014/main" id="{00000000-0008-0000-0D00-000059010000}"/>
            </a:ext>
          </a:extLst>
        </xdr:cNvPr>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347" name="【学校施設】&#10;有形固定資産減価償却率平均値テキスト">
          <a:extLst>
            <a:ext uri="{FF2B5EF4-FFF2-40B4-BE49-F238E27FC236}">
              <a16:creationId xmlns:a16="http://schemas.microsoft.com/office/drawing/2014/main" id="{00000000-0008-0000-0D00-00005B010000}"/>
            </a:ext>
          </a:extLst>
        </xdr:cNvPr>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48" name="フローチャート : 判断 347">
          <a:extLst>
            <a:ext uri="{FF2B5EF4-FFF2-40B4-BE49-F238E27FC236}">
              <a16:creationId xmlns:a16="http://schemas.microsoft.com/office/drawing/2014/main" id="{00000000-0008-0000-0D00-00005C010000}"/>
            </a:ext>
          </a:extLst>
        </xdr:cNvPr>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49" name="フローチャート : 判断 348">
          <a:extLst>
            <a:ext uri="{FF2B5EF4-FFF2-40B4-BE49-F238E27FC236}">
              <a16:creationId xmlns:a16="http://schemas.microsoft.com/office/drawing/2014/main" id="{00000000-0008-0000-0D00-00005D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120650</xdr:rowOff>
    </xdr:from>
    <xdr:to>
      <xdr:col>23</xdr:col>
      <xdr:colOff>568325</xdr:colOff>
      <xdr:row>64</xdr:row>
      <xdr:rowOff>50800</xdr:rowOff>
    </xdr:to>
    <xdr:sp macro="" textlink="">
      <xdr:nvSpPr>
        <xdr:cNvPr id="355" name="円/楕円 354">
          <a:extLst>
            <a:ext uri="{FF2B5EF4-FFF2-40B4-BE49-F238E27FC236}">
              <a16:creationId xmlns:a16="http://schemas.microsoft.com/office/drawing/2014/main" id="{00000000-0008-0000-0D00-000063010000}"/>
            </a:ext>
          </a:extLst>
        </xdr:cNvPr>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35577</xdr:rowOff>
    </xdr:from>
    <xdr:ext cx="405111" cy="259045"/>
    <xdr:sp macro="" textlink="">
      <xdr:nvSpPr>
        <xdr:cNvPr id="356" name="【学校施設】&#10;有形固定資産減価償却率該当値テキスト">
          <a:extLst>
            <a:ext uri="{FF2B5EF4-FFF2-40B4-BE49-F238E27FC236}">
              <a16:creationId xmlns:a16="http://schemas.microsoft.com/office/drawing/2014/main" id="{00000000-0008-0000-0D00-000064010000}"/>
            </a:ext>
          </a:extLst>
        </xdr:cNvPr>
        <xdr:cNvSpPr txBox="1"/>
      </xdr:nvSpPr>
      <xdr:spPr>
        <a:xfrm>
          <a:off x="164084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30843</xdr:rowOff>
    </xdr:from>
    <xdr:to>
      <xdr:col>22</xdr:col>
      <xdr:colOff>415925</xdr:colOff>
      <xdr:row>64</xdr:row>
      <xdr:rowOff>132443</xdr:rowOff>
    </xdr:to>
    <xdr:sp macro="" textlink="">
      <xdr:nvSpPr>
        <xdr:cNvPr id="357" name="円/楕円 356">
          <a:extLst>
            <a:ext uri="{FF2B5EF4-FFF2-40B4-BE49-F238E27FC236}">
              <a16:creationId xmlns:a16="http://schemas.microsoft.com/office/drawing/2014/main" id="{00000000-0008-0000-0D00-000065010000}"/>
            </a:ext>
          </a:extLst>
        </xdr:cNvPr>
        <xdr:cNvSpPr/>
      </xdr:nvSpPr>
      <xdr:spPr>
        <a:xfrm>
          <a:off x="15430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0</xdr:rowOff>
    </xdr:from>
    <xdr:to>
      <xdr:col>23</xdr:col>
      <xdr:colOff>517525</xdr:colOff>
      <xdr:row>64</xdr:row>
      <xdr:rowOff>81643</xdr:rowOff>
    </xdr:to>
    <xdr:cxnSp macro="">
      <xdr:nvCxnSpPr>
        <xdr:cNvPr id="358" name="直線コネクタ 357">
          <a:extLst>
            <a:ext uri="{FF2B5EF4-FFF2-40B4-BE49-F238E27FC236}">
              <a16:creationId xmlns:a16="http://schemas.microsoft.com/office/drawing/2014/main" id="{00000000-0008-0000-0D00-000066010000}"/>
            </a:ext>
          </a:extLst>
        </xdr:cNvPr>
        <xdr:cNvCxnSpPr/>
      </xdr:nvCxnSpPr>
      <xdr:spPr>
        <a:xfrm flipV="1">
          <a:off x="15481300" y="10972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359" name="n_1aveValue【学校施設】&#10;有形固定資産減価償却率">
          <a:extLst>
            <a:ext uri="{FF2B5EF4-FFF2-40B4-BE49-F238E27FC236}">
              <a16:creationId xmlns:a16="http://schemas.microsoft.com/office/drawing/2014/main" id="{00000000-0008-0000-0D00-000067010000}"/>
            </a:ext>
          </a:extLst>
        </xdr:cNvPr>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123570</xdr:rowOff>
    </xdr:from>
    <xdr:ext cx="405111" cy="259045"/>
    <xdr:sp macro="" textlink="">
      <xdr:nvSpPr>
        <xdr:cNvPr id="360" name="n_1mainValue【学校施設】&#10;有形固定資産減価償却率">
          <a:extLst>
            <a:ext uri="{FF2B5EF4-FFF2-40B4-BE49-F238E27FC236}">
              <a16:creationId xmlns:a16="http://schemas.microsoft.com/office/drawing/2014/main" id="{00000000-0008-0000-0D00-000068010000}"/>
            </a:ext>
          </a:extLst>
        </xdr:cNvPr>
        <xdr:cNvSpPr txBox="1"/>
      </xdr:nvSpPr>
      <xdr:spPr>
        <a:xfrm>
          <a:off x="15266043"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1" name="正方形/長方形 360">
          <a:extLst>
            <a:ext uri="{FF2B5EF4-FFF2-40B4-BE49-F238E27FC236}">
              <a16:creationId xmlns:a16="http://schemas.microsoft.com/office/drawing/2014/main" id="{00000000-0008-0000-0D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2" name="正方形/長方形 361">
          <a:extLst>
            <a:ext uri="{FF2B5EF4-FFF2-40B4-BE49-F238E27FC236}">
              <a16:creationId xmlns:a16="http://schemas.microsoft.com/office/drawing/2014/main" id="{00000000-0008-0000-0D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5" name="正方形/長方形 364">
          <a:extLst>
            <a:ext uri="{FF2B5EF4-FFF2-40B4-BE49-F238E27FC236}">
              <a16:creationId xmlns:a16="http://schemas.microsoft.com/office/drawing/2014/main" id="{00000000-0008-0000-0D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6" name="正方形/長方形 365">
          <a:extLst>
            <a:ext uri="{FF2B5EF4-FFF2-40B4-BE49-F238E27FC236}">
              <a16:creationId xmlns:a16="http://schemas.microsoft.com/office/drawing/2014/main" id="{00000000-0008-0000-0D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7" name="正方形/長方形 366">
          <a:extLst>
            <a:ext uri="{FF2B5EF4-FFF2-40B4-BE49-F238E27FC236}">
              <a16:creationId xmlns:a16="http://schemas.microsoft.com/office/drawing/2014/main" id="{00000000-0008-0000-0D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8" name="正方形/長方形 367">
          <a:extLst>
            <a:ext uri="{FF2B5EF4-FFF2-40B4-BE49-F238E27FC236}">
              <a16:creationId xmlns:a16="http://schemas.microsoft.com/office/drawing/2014/main" id="{00000000-0008-0000-0D00-00007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00000000-0008-0000-0D00-00007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0" name="直線コネクタ 369">
          <a:extLst>
            <a:ext uri="{FF2B5EF4-FFF2-40B4-BE49-F238E27FC236}">
              <a16:creationId xmlns:a16="http://schemas.microsoft.com/office/drawing/2014/main" id="{00000000-0008-0000-0D00-00007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2" name="直線コネクタ 371">
          <a:extLst>
            <a:ext uri="{FF2B5EF4-FFF2-40B4-BE49-F238E27FC236}">
              <a16:creationId xmlns:a16="http://schemas.microsoft.com/office/drawing/2014/main" id="{00000000-0008-0000-0D00-00007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4" name="直線コネクタ 373">
          <a:extLst>
            <a:ext uri="{FF2B5EF4-FFF2-40B4-BE49-F238E27FC236}">
              <a16:creationId xmlns:a16="http://schemas.microsoft.com/office/drawing/2014/main" id="{00000000-0008-0000-0D00-00007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5" name="テキスト ボックス 374">
          <a:extLst>
            <a:ext uri="{FF2B5EF4-FFF2-40B4-BE49-F238E27FC236}">
              <a16:creationId xmlns:a16="http://schemas.microsoft.com/office/drawing/2014/main" id="{00000000-0008-0000-0D00-00007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6" name="直線コネクタ 375">
          <a:extLst>
            <a:ext uri="{FF2B5EF4-FFF2-40B4-BE49-F238E27FC236}">
              <a16:creationId xmlns:a16="http://schemas.microsoft.com/office/drawing/2014/main" id="{00000000-0008-0000-0D00-00007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7" name="テキスト ボックス 376">
          <a:extLst>
            <a:ext uri="{FF2B5EF4-FFF2-40B4-BE49-F238E27FC236}">
              <a16:creationId xmlns:a16="http://schemas.microsoft.com/office/drawing/2014/main" id="{00000000-0008-0000-0D00-00007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8" name="直線コネクタ 377">
          <a:extLst>
            <a:ext uri="{FF2B5EF4-FFF2-40B4-BE49-F238E27FC236}">
              <a16:creationId xmlns:a16="http://schemas.microsoft.com/office/drawing/2014/main" id="{00000000-0008-0000-0D00-00007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D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6" name="【学校施設】&#10;一人当たり面積グラフ枠">
          <a:extLst>
            <a:ext uri="{FF2B5EF4-FFF2-40B4-BE49-F238E27FC236}">
              <a16:creationId xmlns:a16="http://schemas.microsoft.com/office/drawing/2014/main" id="{00000000-0008-0000-0D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87" name="直線コネクタ 386">
          <a:extLst>
            <a:ext uri="{FF2B5EF4-FFF2-40B4-BE49-F238E27FC236}">
              <a16:creationId xmlns:a16="http://schemas.microsoft.com/office/drawing/2014/main" id="{00000000-0008-0000-0D00-000083010000}"/>
            </a:ext>
          </a:extLst>
        </xdr:cNvPr>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88" name="【学校施設】&#10;一人当たり面積最小値テキスト">
          <a:extLst>
            <a:ext uri="{FF2B5EF4-FFF2-40B4-BE49-F238E27FC236}">
              <a16:creationId xmlns:a16="http://schemas.microsoft.com/office/drawing/2014/main" id="{00000000-0008-0000-0D00-000084010000}"/>
            </a:ext>
          </a:extLst>
        </xdr:cNvPr>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89" name="直線コネクタ 388">
          <a:extLst>
            <a:ext uri="{FF2B5EF4-FFF2-40B4-BE49-F238E27FC236}">
              <a16:creationId xmlns:a16="http://schemas.microsoft.com/office/drawing/2014/main" id="{00000000-0008-0000-0D00-000085010000}"/>
            </a:ext>
          </a:extLst>
        </xdr:cNvPr>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90" name="【学校施設】&#10;一人当たり面積最大値テキスト">
          <a:extLst>
            <a:ext uri="{FF2B5EF4-FFF2-40B4-BE49-F238E27FC236}">
              <a16:creationId xmlns:a16="http://schemas.microsoft.com/office/drawing/2014/main" id="{00000000-0008-0000-0D00-000086010000}"/>
            </a:ext>
          </a:extLst>
        </xdr:cNvPr>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91" name="直線コネクタ 390">
          <a:extLst>
            <a:ext uri="{FF2B5EF4-FFF2-40B4-BE49-F238E27FC236}">
              <a16:creationId xmlns:a16="http://schemas.microsoft.com/office/drawing/2014/main" id="{00000000-0008-0000-0D00-000087010000}"/>
            </a:ext>
          </a:extLst>
        </xdr:cNvPr>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392" name="【学校施設】&#10;一人当たり面積平均値テキスト">
          <a:extLst>
            <a:ext uri="{FF2B5EF4-FFF2-40B4-BE49-F238E27FC236}">
              <a16:creationId xmlns:a16="http://schemas.microsoft.com/office/drawing/2014/main" id="{00000000-0008-0000-0D00-000088010000}"/>
            </a:ext>
          </a:extLst>
        </xdr:cNvPr>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93" name="フローチャート : 判断 392">
          <a:extLst>
            <a:ext uri="{FF2B5EF4-FFF2-40B4-BE49-F238E27FC236}">
              <a16:creationId xmlns:a16="http://schemas.microsoft.com/office/drawing/2014/main" id="{00000000-0008-0000-0D00-000089010000}"/>
            </a:ext>
          </a:extLst>
        </xdr:cNvPr>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394" name="フローチャート : 判断 393">
          <a:extLst>
            <a:ext uri="{FF2B5EF4-FFF2-40B4-BE49-F238E27FC236}">
              <a16:creationId xmlns:a16="http://schemas.microsoft.com/office/drawing/2014/main" id="{00000000-0008-0000-0D00-00008A010000}"/>
            </a:ext>
          </a:extLst>
        </xdr:cNvPr>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D00-00008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D00-00008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D00-00008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38463</xdr:rowOff>
    </xdr:from>
    <xdr:to>
      <xdr:col>32</xdr:col>
      <xdr:colOff>238125</xdr:colOff>
      <xdr:row>62</xdr:row>
      <xdr:rowOff>140063</xdr:rowOff>
    </xdr:to>
    <xdr:sp macro="" textlink="">
      <xdr:nvSpPr>
        <xdr:cNvPr id="400" name="円/楕円 399">
          <a:extLst>
            <a:ext uri="{FF2B5EF4-FFF2-40B4-BE49-F238E27FC236}">
              <a16:creationId xmlns:a16="http://schemas.microsoft.com/office/drawing/2014/main" id="{00000000-0008-0000-0D00-000090010000}"/>
            </a:ext>
          </a:extLst>
        </xdr:cNvPr>
        <xdr:cNvSpPr/>
      </xdr:nvSpPr>
      <xdr:spPr>
        <a:xfrm>
          <a:off x="221107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16890</xdr:rowOff>
    </xdr:from>
    <xdr:ext cx="469744" cy="259045"/>
    <xdr:sp macro="" textlink="">
      <xdr:nvSpPr>
        <xdr:cNvPr id="401" name="【学校施設】&#10;一人当たり面積該当値テキスト">
          <a:extLst>
            <a:ext uri="{FF2B5EF4-FFF2-40B4-BE49-F238E27FC236}">
              <a16:creationId xmlns:a16="http://schemas.microsoft.com/office/drawing/2014/main" id="{00000000-0008-0000-0D00-000091010000}"/>
            </a:ext>
          </a:extLst>
        </xdr:cNvPr>
        <xdr:cNvSpPr txBox="1"/>
      </xdr:nvSpPr>
      <xdr:spPr>
        <a:xfrm>
          <a:off x="22250400" y="106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67310</xdr:rowOff>
    </xdr:from>
    <xdr:to>
      <xdr:col>31</xdr:col>
      <xdr:colOff>85725</xdr:colOff>
      <xdr:row>61</xdr:row>
      <xdr:rowOff>168910</xdr:rowOff>
    </xdr:to>
    <xdr:sp macro="" textlink="">
      <xdr:nvSpPr>
        <xdr:cNvPr id="402" name="円/楕円 401">
          <a:extLst>
            <a:ext uri="{FF2B5EF4-FFF2-40B4-BE49-F238E27FC236}">
              <a16:creationId xmlns:a16="http://schemas.microsoft.com/office/drawing/2014/main" id="{00000000-0008-0000-0D00-000092010000}"/>
            </a:ext>
          </a:extLst>
        </xdr:cNvPr>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118110</xdr:rowOff>
    </xdr:from>
    <xdr:to>
      <xdr:col>32</xdr:col>
      <xdr:colOff>187325</xdr:colOff>
      <xdr:row>62</xdr:row>
      <xdr:rowOff>89263</xdr:rowOff>
    </xdr:to>
    <xdr:cxnSp macro="">
      <xdr:nvCxnSpPr>
        <xdr:cNvPr id="403" name="直線コネクタ 402">
          <a:extLst>
            <a:ext uri="{FF2B5EF4-FFF2-40B4-BE49-F238E27FC236}">
              <a16:creationId xmlns:a16="http://schemas.microsoft.com/office/drawing/2014/main" id="{00000000-0008-0000-0D00-000093010000}"/>
            </a:ext>
          </a:extLst>
        </xdr:cNvPr>
        <xdr:cNvCxnSpPr/>
      </xdr:nvCxnSpPr>
      <xdr:spPr>
        <a:xfrm>
          <a:off x="21323300" y="10576560"/>
          <a:ext cx="8382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04" name="n_1aveValue【学校施設】&#10;一人当たり面積">
          <a:extLst>
            <a:ext uri="{FF2B5EF4-FFF2-40B4-BE49-F238E27FC236}">
              <a16:creationId xmlns:a16="http://schemas.microsoft.com/office/drawing/2014/main" id="{00000000-0008-0000-0D00-000094010000}"/>
            </a:ext>
          </a:extLst>
        </xdr:cNvPr>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160037</xdr:rowOff>
    </xdr:from>
    <xdr:ext cx="469744" cy="259045"/>
    <xdr:sp macro="" textlink="">
      <xdr:nvSpPr>
        <xdr:cNvPr id="405" name="n_1mainValue【学校施設】&#10;一人当たり面積">
          <a:extLst>
            <a:ext uri="{FF2B5EF4-FFF2-40B4-BE49-F238E27FC236}">
              <a16:creationId xmlns:a16="http://schemas.microsoft.com/office/drawing/2014/main" id="{00000000-0008-0000-0D00-000095010000}"/>
            </a:ext>
          </a:extLst>
        </xdr:cNvPr>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6" name="正方形/長方形 405">
          <a:extLst>
            <a:ext uri="{FF2B5EF4-FFF2-40B4-BE49-F238E27FC236}">
              <a16:creationId xmlns:a16="http://schemas.microsoft.com/office/drawing/2014/main" id="{00000000-0008-0000-0D00-00009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7" name="正方形/長方形 406">
          <a:extLst>
            <a:ext uri="{FF2B5EF4-FFF2-40B4-BE49-F238E27FC236}">
              <a16:creationId xmlns:a16="http://schemas.microsoft.com/office/drawing/2014/main" id="{00000000-0008-0000-0D00-00009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8" name="正方形/長方形 407">
          <a:extLst>
            <a:ext uri="{FF2B5EF4-FFF2-40B4-BE49-F238E27FC236}">
              <a16:creationId xmlns:a16="http://schemas.microsoft.com/office/drawing/2014/main" id="{00000000-0008-0000-0D00-00009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9" name="正方形/長方形 408">
          <a:extLst>
            <a:ext uri="{FF2B5EF4-FFF2-40B4-BE49-F238E27FC236}">
              <a16:creationId xmlns:a16="http://schemas.microsoft.com/office/drawing/2014/main" id="{00000000-0008-0000-0D00-00009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0" name="正方形/長方形 409">
          <a:extLst>
            <a:ext uri="{FF2B5EF4-FFF2-40B4-BE49-F238E27FC236}">
              <a16:creationId xmlns:a16="http://schemas.microsoft.com/office/drawing/2014/main" id="{00000000-0008-0000-0D00-00009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1" name="正方形/長方形 410">
          <a:extLst>
            <a:ext uri="{FF2B5EF4-FFF2-40B4-BE49-F238E27FC236}">
              <a16:creationId xmlns:a16="http://schemas.microsoft.com/office/drawing/2014/main" id="{00000000-0008-0000-0D00-00009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2" name="正方形/長方形 411">
          <a:extLst>
            <a:ext uri="{FF2B5EF4-FFF2-40B4-BE49-F238E27FC236}">
              <a16:creationId xmlns:a16="http://schemas.microsoft.com/office/drawing/2014/main" id="{00000000-0008-0000-0D00-00009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3" name="正方形/長方形 412">
          <a:extLst>
            <a:ext uri="{FF2B5EF4-FFF2-40B4-BE49-F238E27FC236}">
              <a16:creationId xmlns:a16="http://schemas.microsoft.com/office/drawing/2014/main" id="{00000000-0008-0000-0D00-00009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4" name="正方形/長方形 413">
          <a:extLst>
            <a:ext uri="{FF2B5EF4-FFF2-40B4-BE49-F238E27FC236}">
              <a16:creationId xmlns:a16="http://schemas.microsoft.com/office/drawing/2014/main" id="{00000000-0008-0000-0D00-00009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8" name="正方形/長方形 417">
          <a:extLst>
            <a:ext uri="{FF2B5EF4-FFF2-40B4-BE49-F238E27FC236}">
              <a16:creationId xmlns:a16="http://schemas.microsoft.com/office/drawing/2014/main" id="{00000000-0008-0000-0D00-0000A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9" name="正方形/長方形 418">
          <a:extLst>
            <a:ext uri="{FF2B5EF4-FFF2-40B4-BE49-F238E27FC236}">
              <a16:creationId xmlns:a16="http://schemas.microsoft.com/office/drawing/2014/main" id="{00000000-0008-0000-0D00-0000A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0" name="正方形/長方形 419">
          <a:extLst>
            <a:ext uri="{FF2B5EF4-FFF2-40B4-BE49-F238E27FC236}">
              <a16:creationId xmlns:a16="http://schemas.microsoft.com/office/drawing/2014/main" id="{00000000-0008-0000-0D00-0000A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1" name="正方形/長方形 420">
          <a:extLst>
            <a:ext uri="{FF2B5EF4-FFF2-40B4-BE49-F238E27FC236}">
              <a16:creationId xmlns:a16="http://schemas.microsoft.com/office/drawing/2014/main" id="{00000000-0008-0000-0D00-0000A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2" name="正方形/長方形 421">
          <a:extLst>
            <a:ext uri="{FF2B5EF4-FFF2-40B4-BE49-F238E27FC236}">
              <a16:creationId xmlns:a16="http://schemas.microsoft.com/office/drawing/2014/main" id="{00000000-0008-0000-0D00-0000A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3" name="正方形/長方形 422">
          <a:extLst>
            <a:ext uri="{FF2B5EF4-FFF2-40B4-BE49-F238E27FC236}">
              <a16:creationId xmlns:a16="http://schemas.microsoft.com/office/drawing/2014/main" id="{00000000-0008-0000-0D00-0000A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4" name="正方形/長方形 423">
          <a:extLst>
            <a:ext uri="{FF2B5EF4-FFF2-40B4-BE49-F238E27FC236}">
              <a16:creationId xmlns:a16="http://schemas.microsoft.com/office/drawing/2014/main" id="{00000000-0008-0000-0D00-0000A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5" name="正方形/長方形 424">
          <a:extLst>
            <a:ext uri="{FF2B5EF4-FFF2-40B4-BE49-F238E27FC236}">
              <a16:creationId xmlns:a16="http://schemas.microsoft.com/office/drawing/2014/main" id="{00000000-0008-0000-0D00-0000A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6" name="正方形/長方形 425">
          <a:extLst>
            <a:ext uri="{FF2B5EF4-FFF2-40B4-BE49-F238E27FC236}">
              <a16:creationId xmlns:a16="http://schemas.microsoft.com/office/drawing/2014/main" id="{00000000-0008-0000-0D00-0000A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7" name="正方形/長方形 426">
          <a:extLst>
            <a:ext uri="{FF2B5EF4-FFF2-40B4-BE49-F238E27FC236}">
              <a16:creationId xmlns:a16="http://schemas.microsoft.com/office/drawing/2014/main" id="{00000000-0008-0000-0D00-0000A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8" name="正方形/長方形 427">
          <a:extLst>
            <a:ext uri="{FF2B5EF4-FFF2-40B4-BE49-F238E27FC236}">
              <a16:creationId xmlns:a16="http://schemas.microsoft.com/office/drawing/2014/main" id="{00000000-0008-0000-0D00-0000A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9" name="正方形/長方形 428">
          <a:extLst>
            <a:ext uri="{FF2B5EF4-FFF2-40B4-BE49-F238E27FC236}">
              <a16:creationId xmlns:a16="http://schemas.microsoft.com/office/drawing/2014/main" id="{00000000-0008-0000-0D00-0000AD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30" name="正方形/長方形 429">
          <a:extLst>
            <a:ext uri="{FF2B5EF4-FFF2-40B4-BE49-F238E27FC236}">
              <a16:creationId xmlns:a16="http://schemas.microsoft.com/office/drawing/2014/main" id="{00000000-0008-0000-0D00-0000A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1" name="正方形/長方形 430">
          <a:extLst>
            <a:ext uri="{FF2B5EF4-FFF2-40B4-BE49-F238E27FC236}">
              <a16:creationId xmlns:a16="http://schemas.microsoft.com/office/drawing/2014/main" id="{00000000-0008-0000-0D00-0000A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2" name="正方形/長方形 431">
          <a:extLst>
            <a:ext uri="{FF2B5EF4-FFF2-40B4-BE49-F238E27FC236}">
              <a16:creationId xmlns:a16="http://schemas.microsoft.com/office/drawing/2014/main" id="{00000000-0008-0000-0D00-0000B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3" name="正方形/長方形 432">
          <a:extLst>
            <a:ext uri="{FF2B5EF4-FFF2-40B4-BE49-F238E27FC236}">
              <a16:creationId xmlns:a16="http://schemas.microsoft.com/office/drawing/2014/main" id="{00000000-0008-0000-0D00-0000B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4" name="正方形/長方形 433">
          <a:extLst>
            <a:ext uri="{FF2B5EF4-FFF2-40B4-BE49-F238E27FC236}">
              <a16:creationId xmlns:a16="http://schemas.microsoft.com/office/drawing/2014/main" id="{00000000-0008-0000-0D00-0000B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5" name="正方形/長方形 434">
          <a:extLst>
            <a:ext uri="{FF2B5EF4-FFF2-40B4-BE49-F238E27FC236}">
              <a16:creationId xmlns:a16="http://schemas.microsoft.com/office/drawing/2014/main" id="{00000000-0008-0000-0D00-0000B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6" name="正方形/長方形 435">
          <a:extLst>
            <a:ext uri="{FF2B5EF4-FFF2-40B4-BE49-F238E27FC236}">
              <a16:creationId xmlns:a16="http://schemas.microsoft.com/office/drawing/2014/main" id="{00000000-0008-0000-0D00-0000B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38" name="正方形/長方形 437">
          <a:extLst>
            <a:ext uri="{FF2B5EF4-FFF2-40B4-BE49-F238E27FC236}">
              <a16:creationId xmlns:a16="http://schemas.microsoft.com/office/drawing/2014/main" id="{00000000-0008-0000-0D00-0000B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0" name="テキスト ボックス 439">
          <a:extLst>
            <a:ext uri="{FF2B5EF4-FFF2-40B4-BE49-F238E27FC236}">
              <a16:creationId xmlns:a16="http://schemas.microsoft.com/office/drawing/2014/main" id="{00000000-0008-0000-0D00-0000B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減価償却率は類似団体平均値より高かったものの、東日本大震災以降の改修、整備事業等によりそのほかの施設（幼稚園、学校施設、公営住宅）の減価償却率は平均値より低い結果となった。そのため、各施設の改修、整備時期については、上記指標をはじめとする各種指標、財源、公共施設等総合管理計画を勘案して慎重に判断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E00-00003B000000}"/>
            </a:ext>
          </a:extLst>
        </xdr:cNvPr>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a:extLst>
            <a:ext uri="{FF2B5EF4-FFF2-40B4-BE49-F238E27FC236}">
              <a16:creationId xmlns:a16="http://schemas.microsoft.com/office/drawing/2014/main" id="{00000000-0008-0000-0E00-00003D000000}"/>
            </a:ext>
          </a:extLst>
        </xdr:cNvPr>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61340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E00-00003F000000}"/>
            </a:ext>
          </a:extLst>
        </xdr:cNvPr>
        <xdr:cNvSpPr txBox="1"/>
      </xdr:nvSpPr>
      <xdr:spPr>
        <a:xfrm>
          <a:off x="4724400" y="657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a:extLst>
            <a:ext uri="{FF2B5EF4-FFF2-40B4-BE49-F238E27FC236}">
              <a16:creationId xmlns:a16="http://schemas.microsoft.com/office/drawing/2014/main" id="{00000000-0008-0000-0E00-000040000000}"/>
            </a:ext>
          </a:extLst>
        </xdr:cNvPr>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a:extLst>
            <a:ext uri="{FF2B5EF4-FFF2-40B4-BE49-F238E27FC236}">
              <a16:creationId xmlns:a16="http://schemas.microsoft.com/office/drawing/2014/main" id="{00000000-0008-0000-0E00-000041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159294</xdr:rowOff>
    </xdr:from>
    <xdr:to>
      <xdr:col>6</xdr:col>
      <xdr:colOff>561975</xdr:colOff>
      <xdr:row>41</xdr:row>
      <xdr:rowOff>89444</xdr:rowOff>
    </xdr:to>
    <xdr:sp macro="" textlink="">
      <xdr:nvSpPr>
        <xdr:cNvPr id="71" name="円/楕円 70">
          <a:extLst>
            <a:ext uri="{FF2B5EF4-FFF2-40B4-BE49-F238E27FC236}">
              <a16:creationId xmlns:a16="http://schemas.microsoft.com/office/drawing/2014/main" id="{00000000-0008-0000-0E00-000047000000}"/>
            </a:ext>
          </a:extLst>
        </xdr:cNvPr>
        <xdr:cNvSpPr/>
      </xdr:nvSpPr>
      <xdr:spPr>
        <a:xfrm>
          <a:off x="4584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74221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E00-000048000000}"/>
            </a:ext>
          </a:extLst>
        </xdr:cNvPr>
        <xdr:cNvSpPr txBox="1"/>
      </xdr:nvSpPr>
      <xdr:spPr>
        <a:xfrm>
          <a:off x="472440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62956</xdr:rowOff>
    </xdr:from>
    <xdr:to>
      <xdr:col>5</xdr:col>
      <xdr:colOff>409575</xdr:colOff>
      <xdr:row>41</xdr:row>
      <xdr:rowOff>164556</xdr:rowOff>
    </xdr:to>
    <xdr:sp macro="" textlink="">
      <xdr:nvSpPr>
        <xdr:cNvPr id="73" name="円/楕円 72">
          <a:extLst>
            <a:ext uri="{FF2B5EF4-FFF2-40B4-BE49-F238E27FC236}">
              <a16:creationId xmlns:a16="http://schemas.microsoft.com/office/drawing/2014/main" id="{00000000-0008-0000-0E00-000049000000}"/>
            </a:ext>
          </a:extLst>
        </xdr:cNvPr>
        <xdr:cNvSpPr/>
      </xdr:nvSpPr>
      <xdr:spPr>
        <a:xfrm>
          <a:off x="3746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38644</xdr:rowOff>
    </xdr:from>
    <xdr:to>
      <xdr:col>6</xdr:col>
      <xdr:colOff>511175</xdr:colOff>
      <xdr:row>41</xdr:row>
      <xdr:rowOff>113756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70680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120667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E00-00004B000000}"/>
            </a:ext>
          </a:extLst>
        </xdr:cNvPr>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175835</xdr:colOff>
      <xdr:row>41</xdr:row>
      <xdr:rowOff>155683</xdr:rowOff>
    </xdr:from>
    <xdr:ext cx="340478" cy="259045"/>
    <xdr:sp macro="" textlink="">
      <xdr:nvSpPr>
        <xdr:cNvPr id="76" name="n_1mainValue【図書館】&#10;有形固定資産減価償却率">
          <a:extLst>
            <a:ext uri="{FF2B5EF4-FFF2-40B4-BE49-F238E27FC236}">
              <a16:creationId xmlns:a16="http://schemas.microsoft.com/office/drawing/2014/main" id="{00000000-0008-0000-0E00-00004C000000}"/>
            </a:ext>
          </a:extLst>
        </xdr:cNvPr>
        <xdr:cNvSpPr txBox="1"/>
      </xdr:nvSpPr>
      <xdr:spPr>
        <a:xfrm>
          <a:off x="3614360"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109999</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28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130556</xdr:rowOff>
    </xdr:from>
    <xdr:to>
      <xdr:col>15</xdr:col>
      <xdr:colOff>231775</xdr:colOff>
      <xdr:row>39</xdr:row>
      <xdr:rowOff>60706</xdr:rowOff>
    </xdr:to>
    <xdr:sp macro="" textlink="">
      <xdr:nvSpPr>
        <xdr:cNvPr id="111" name="円/楕円 110">
          <a:extLst>
            <a:ext uri="{FF2B5EF4-FFF2-40B4-BE49-F238E27FC236}">
              <a16:creationId xmlns:a16="http://schemas.microsoft.com/office/drawing/2014/main" id="{00000000-0008-0000-0E00-00006F000000}"/>
            </a:ext>
          </a:extLst>
        </xdr:cNvPr>
        <xdr:cNvSpPr/>
      </xdr:nvSpPr>
      <xdr:spPr>
        <a:xfrm>
          <a:off x="10426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108983</xdr:rowOff>
    </xdr:from>
    <xdr:ext cx="469744" cy="259045"/>
    <xdr:sp macro="" textlink="">
      <xdr:nvSpPr>
        <xdr:cNvPr id="112" name="【図書館】&#10;一人当たり面積該当値テキスト">
          <a:extLst>
            <a:ext uri="{FF2B5EF4-FFF2-40B4-BE49-F238E27FC236}">
              <a16:creationId xmlns:a16="http://schemas.microsoft.com/office/drawing/2014/main" id="{00000000-0008-0000-0E00-000070000000}"/>
            </a:ext>
          </a:extLst>
        </xdr:cNvPr>
        <xdr:cNvSpPr txBox="1"/>
      </xdr:nvSpPr>
      <xdr:spPr>
        <a:xfrm>
          <a:off x="105664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3" name="円/楕円 112">
          <a:extLst>
            <a:ext uri="{FF2B5EF4-FFF2-40B4-BE49-F238E27FC236}">
              <a16:creationId xmlns:a16="http://schemas.microsoft.com/office/drawing/2014/main" id="{00000000-0008-0000-0E00-000071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9906</xdr:rowOff>
    </xdr:from>
    <xdr:to>
      <xdr:col>15</xdr:col>
      <xdr:colOff>180975</xdr:colOff>
      <xdr:row>39</xdr:row>
      <xdr:rowOff>19050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639300" y="669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a:extLst>
            <a:ext uri="{FF2B5EF4-FFF2-40B4-BE49-F238E27FC236}">
              <a16:creationId xmlns:a16="http://schemas.microsoft.com/office/drawing/2014/main" id="{00000000-0008-0000-0E00-000073000000}"/>
            </a:ext>
          </a:extLst>
        </xdr:cNvPr>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86377</xdr:rowOff>
    </xdr:from>
    <xdr:ext cx="469744" cy="259045"/>
    <xdr:sp macro="" textlink="">
      <xdr:nvSpPr>
        <xdr:cNvPr id="116" name="n_1mainValue【図書館】&#10;一人当たり面積">
          <a:extLst>
            <a:ext uri="{FF2B5EF4-FFF2-40B4-BE49-F238E27FC236}">
              <a16:creationId xmlns:a16="http://schemas.microsoft.com/office/drawing/2014/main" id="{00000000-0008-0000-0E00-000074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id="{00000000-0008-0000-0E00-000090000000}"/>
            </a:ext>
          </a:extLst>
        </xdr:cNvPr>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a:extLst>
            <a:ext uri="{FF2B5EF4-FFF2-40B4-BE49-F238E27FC236}">
              <a16:creationId xmlns:a16="http://schemas.microsoft.com/office/drawing/2014/main" id="{00000000-0008-0000-0E00-000092000000}"/>
            </a:ext>
          </a:extLst>
        </xdr:cNvPr>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id="{00000000-0008-0000-0E00-000094000000}"/>
            </a:ext>
          </a:extLst>
        </xdr:cNvPr>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a:extLst>
            <a:ext uri="{FF2B5EF4-FFF2-40B4-BE49-F238E27FC236}">
              <a16:creationId xmlns:a16="http://schemas.microsoft.com/office/drawing/2014/main" id="{00000000-0008-0000-0E00-000095000000}"/>
            </a:ext>
          </a:extLst>
        </xdr:cNvPr>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a:extLst>
            <a:ext uri="{FF2B5EF4-FFF2-40B4-BE49-F238E27FC236}">
              <a16:creationId xmlns:a16="http://schemas.microsoft.com/office/drawing/2014/main" id="{00000000-0008-0000-0E00-000096000000}"/>
            </a:ext>
          </a:extLst>
        </xdr:cNvPr>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56" name="円/楕円 155">
          <a:extLst>
            <a:ext uri="{FF2B5EF4-FFF2-40B4-BE49-F238E27FC236}">
              <a16:creationId xmlns:a16="http://schemas.microsoft.com/office/drawing/2014/main" id="{00000000-0008-0000-0E00-00009C000000}"/>
            </a:ext>
          </a:extLst>
        </xdr:cNvPr>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120667</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00000000-0008-0000-0E00-00009D000000}"/>
            </a:ext>
          </a:extLst>
        </xdr:cNvPr>
        <xdr:cNvSpPr txBox="1"/>
      </xdr:nvSpPr>
      <xdr:spPr>
        <a:xfrm>
          <a:off x="47244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58" name="円/楕円 157">
          <a:extLst>
            <a:ext uri="{FF2B5EF4-FFF2-40B4-BE49-F238E27FC236}">
              <a16:creationId xmlns:a16="http://schemas.microsoft.com/office/drawing/2014/main" id="{00000000-0008-0000-0E00-00009E000000}"/>
            </a:ext>
          </a:extLst>
        </xdr:cNvPr>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148590</xdr:rowOff>
    </xdr:from>
    <xdr:to>
      <xdr:col>6</xdr:col>
      <xdr:colOff>511175</xdr:colOff>
      <xdr:row>58</xdr:row>
      <xdr:rowOff>45720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3797300" y="9921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48458</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E00-0000A0000000}"/>
            </a:ext>
          </a:extLst>
        </xdr:cNvPr>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113047</xdr:rowOff>
    </xdr:from>
    <xdr:ext cx="405111" cy="259045"/>
    <xdr:sp macro="" textlink="">
      <xdr:nvSpPr>
        <xdr:cNvPr id="161" name="n_1mainValue【体育館・プール】&#10;有形固定資産減価償却率">
          <a:extLst>
            <a:ext uri="{FF2B5EF4-FFF2-40B4-BE49-F238E27FC236}">
              <a16:creationId xmlns:a16="http://schemas.microsoft.com/office/drawing/2014/main" id="{00000000-0008-0000-0E00-0000A1000000}"/>
            </a:ext>
          </a:extLst>
        </xdr:cNvPr>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a:extLst>
            <a:ext uri="{FF2B5EF4-FFF2-40B4-BE49-F238E27FC236}">
              <a16:creationId xmlns:a16="http://schemas.microsoft.com/office/drawing/2014/main" id="{00000000-0008-0000-0E00-0000BA000000}"/>
            </a:ext>
          </a:extLst>
        </xdr:cNvPr>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a:extLst>
            <a:ext uri="{FF2B5EF4-FFF2-40B4-BE49-F238E27FC236}">
              <a16:creationId xmlns:a16="http://schemas.microsoft.com/office/drawing/2014/main" id="{00000000-0008-0000-0E00-0000BC000000}"/>
            </a:ext>
          </a:extLst>
        </xdr:cNvPr>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90" name="【体育館・プール】&#10;一人当たり面積平均値テキスト">
          <a:extLst>
            <a:ext uri="{FF2B5EF4-FFF2-40B4-BE49-F238E27FC236}">
              <a16:creationId xmlns:a16="http://schemas.microsoft.com/office/drawing/2014/main" id="{00000000-0008-0000-0E00-0000BE000000}"/>
            </a:ext>
          </a:extLst>
        </xdr:cNvPr>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a:extLst>
            <a:ext uri="{FF2B5EF4-FFF2-40B4-BE49-F238E27FC236}">
              <a16:creationId xmlns:a16="http://schemas.microsoft.com/office/drawing/2014/main" id="{00000000-0008-0000-0E00-0000BF000000}"/>
            </a:ext>
          </a:extLst>
        </xdr:cNvPr>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a:extLst>
            <a:ext uri="{FF2B5EF4-FFF2-40B4-BE49-F238E27FC236}">
              <a16:creationId xmlns:a16="http://schemas.microsoft.com/office/drawing/2014/main" id="{00000000-0008-0000-0E00-0000C0000000}"/>
            </a:ext>
          </a:extLst>
        </xdr:cNvPr>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170180</xdr:rowOff>
    </xdr:from>
    <xdr:to>
      <xdr:col>15</xdr:col>
      <xdr:colOff>231775</xdr:colOff>
      <xdr:row>60</xdr:row>
      <xdr:rowOff>100330</xdr:rowOff>
    </xdr:to>
    <xdr:sp macro="" textlink="">
      <xdr:nvSpPr>
        <xdr:cNvPr id="198" name="円/楕円 197">
          <a:extLst>
            <a:ext uri="{FF2B5EF4-FFF2-40B4-BE49-F238E27FC236}">
              <a16:creationId xmlns:a16="http://schemas.microsoft.com/office/drawing/2014/main" id="{00000000-0008-0000-0E00-0000C6000000}"/>
            </a:ext>
          </a:extLst>
        </xdr:cNvPr>
        <xdr:cNvSpPr/>
      </xdr:nvSpPr>
      <xdr:spPr>
        <a:xfrm>
          <a:off x="10426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148607</xdr:rowOff>
    </xdr:from>
    <xdr:ext cx="469744" cy="259045"/>
    <xdr:sp macro="" textlink="">
      <xdr:nvSpPr>
        <xdr:cNvPr id="199" name="【体育館・プール】&#10;一人当たり面積該当値テキスト">
          <a:extLst>
            <a:ext uri="{FF2B5EF4-FFF2-40B4-BE49-F238E27FC236}">
              <a16:creationId xmlns:a16="http://schemas.microsoft.com/office/drawing/2014/main" id="{00000000-0008-0000-0E00-0000C7000000}"/>
            </a:ext>
          </a:extLst>
        </xdr:cNvPr>
        <xdr:cNvSpPr txBox="1"/>
      </xdr:nvSpPr>
      <xdr:spPr>
        <a:xfrm>
          <a:off x="10566400"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8255</xdr:rowOff>
    </xdr:from>
    <xdr:to>
      <xdr:col>14</xdr:col>
      <xdr:colOff>79375</xdr:colOff>
      <xdr:row>60</xdr:row>
      <xdr:rowOff>109855</xdr:rowOff>
    </xdr:to>
    <xdr:sp macro="" textlink="">
      <xdr:nvSpPr>
        <xdr:cNvPr id="200" name="円/楕円 199">
          <a:extLst>
            <a:ext uri="{FF2B5EF4-FFF2-40B4-BE49-F238E27FC236}">
              <a16:creationId xmlns:a16="http://schemas.microsoft.com/office/drawing/2014/main" id="{00000000-0008-0000-0E00-0000C8000000}"/>
            </a:ext>
          </a:extLst>
        </xdr:cNvPr>
        <xdr:cNvSpPr/>
      </xdr:nvSpPr>
      <xdr:spPr>
        <a:xfrm>
          <a:off x="958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49530</xdr:rowOff>
    </xdr:from>
    <xdr:to>
      <xdr:col>15</xdr:col>
      <xdr:colOff>180975</xdr:colOff>
      <xdr:row>60</xdr:row>
      <xdr:rowOff>59055</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9639300" y="103365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a:extLst>
            <a:ext uri="{FF2B5EF4-FFF2-40B4-BE49-F238E27FC236}">
              <a16:creationId xmlns:a16="http://schemas.microsoft.com/office/drawing/2014/main" id="{00000000-0008-0000-0E00-0000CA000000}"/>
            </a:ext>
          </a:extLst>
        </xdr:cNvPr>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126382</xdr:rowOff>
    </xdr:from>
    <xdr:ext cx="469744" cy="259045"/>
    <xdr:sp macro="" textlink="">
      <xdr:nvSpPr>
        <xdr:cNvPr id="203" name="n_1mainValue【体育館・プール】&#10;一人当たり面積">
          <a:extLst>
            <a:ext uri="{FF2B5EF4-FFF2-40B4-BE49-F238E27FC236}">
              <a16:creationId xmlns:a16="http://schemas.microsoft.com/office/drawing/2014/main" id="{00000000-0008-0000-0E00-0000CB000000}"/>
            </a:ext>
          </a:extLst>
        </xdr:cNvPr>
        <xdr:cNvSpPr txBox="1"/>
      </xdr:nvSpPr>
      <xdr:spPr>
        <a:xfrm>
          <a:off x="9391727"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00000000-0008-0000-0E00-0000F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47" name="【市民会館】&#10;有形固定資産減価償却率最小値テキスト">
          <a:extLst>
            <a:ext uri="{FF2B5EF4-FFF2-40B4-BE49-F238E27FC236}">
              <a16:creationId xmlns:a16="http://schemas.microsoft.com/office/drawing/2014/main" id="{00000000-0008-0000-0E00-0000F7000000}"/>
            </a:ext>
          </a:extLst>
        </xdr:cNvPr>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49" name="【市民会館】&#10;有形固定資産減価償却率最大値テキスト">
          <a:extLst>
            <a:ext uri="{FF2B5EF4-FFF2-40B4-BE49-F238E27FC236}">
              <a16:creationId xmlns:a16="http://schemas.microsoft.com/office/drawing/2014/main" id="{00000000-0008-0000-0E00-0000F9000000}"/>
            </a:ext>
          </a:extLst>
        </xdr:cNvPr>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157678</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00000000-0008-0000-0E00-0000FB000000}"/>
            </a:ext>
          </a:extLst>
        </xdr:cNvPr>
        <xdr:cNvSpPr txBox="1"/>
      </xdr:nvSpPr>
      <xdr:spPr>
        <a:xfrm>
          <a:off x="4724400" y="1798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52" name="フローチャート : 判断 251">
          <a:extLst>
            <a:ext uri="{FF2B5EF4-FFF2-40B4-BE49-F238E27FC236}">
              <a16:creationId xmlns:a16="http://schemas.microsoft.com/office/drawing/2014/main" id="{00000000-0008-0000-0E00-0000FC000000}"/>
            </a:ext>
          </a:extLst>
        </xdr:cNvPr>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53" name="フローチャート : 判断 252">
          <a:extLst>
            <a:ext uri="{FF2B5EF4-FFF2-40B4-BE49-F238E27FC236}">
              <a16:creationId xmlns:a16="http://schemas.microsoft.com/office/drawing/2014/main" id="{00000000-0008-0000-0E00-0000FD000000}"/>
            </a:ext>
          </a:extLst>
        </xdr:cNvPr>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107043</xdr:rowOff>
    </xdr:from>
    <xdr:to>
      <xdr:col>6</xdr:col>
      <xdr:colOff>561975</xdr:colOff>
      <xdr:row>107</xdr:row>
      <xdr:rowOff>37193</xdr:rowOff>
    </xdr:to>
    <xdr:sp macro="" textlink="">
      <xdr:nvSpPr>
        <xdr:cNvPr id="259" name="円/楕円 258">
          <a:extLst>
            <a:ext uri="{FF2B5EF4-FFF2-40B4-BE49-F238E27FC236}">
              <a16:creationId xmlns:a16="http://schemas.microsoft.com/office/drawing/2014/main" id="{00000000-0008-0000-0E00-000003010000}"/>
            </a:ext>
          </a:extLst>
        </xdr:cNvPr>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85470</xdr:rowOff>
    </xdr:from>
    <xdr:ext cx="405111" cy="259045"/>
    <xdr:sp macro="" textlink="">
      <xdr:nvSpPr>
        <xdr:cNvPr id="260" name="【市民会館】&#10;有形固定資産減価償却率該当値テキスト">
          <a:extLst>
            <a:ext uri="{FF2B5EF4-FFF2-40B4-BE49-F238E27FC236}">
              <a16:creationId xmlns:a16="http://schemas.microsoft.com/office/drawing/2014/main" id="{00000000-0008-0000-0E00-000004010000}"/>
            </a:ext>
          </a:extLst>
        </xdr:cNvPr>
        <xdr:cNvSpPr txBox="1"/>
      </xdr:nvSpPr>
      <xdr:spPr>
        <a:xfrm>
          <a:off x="47244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907</xdr:rowOff>
    </xdr:from>
    <xdr:to>
      <xdr:col>5</xdr:col>
      <xdr:colOff>409575</xdr:colOff>
      <xdr:row>107</xdr:row>
      <xdr:rowOff>102507</xdr:rowOff>
    </xdr:to>
    <xdr:sp macro="" textlink="">
      <xdr:nvSpPr>
        <xdr:cNvPr id="261" name="円/楕円 260">
          <a:extLst>
            <a:ext uri="{FF2B5EF4-FFF2-40B4-BE49-F238E27FC236}">
              <a16:creationId xmlns:a16="http://schemas.microsoft.com/office/drawing/2014/main" id="{00000000-0008-0000-0E00-000005010000}"/>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157843</xdr:rowOff>
    </xdr:from>
    <xdr:to>
      <xdr:col>6</xdr:col>
      <xdr:colOff>511175</xdr:colOff>
      <xdr:row>107</xdr:row>
      <xdr:rowOff>51707</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3797300" y="1833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107604</xdr:rowOff>
    </xdr:from>
    <xdr:ext cx="405111" cy="259045"/>
    <xdr:sp macro="" textlink="">
      <xdr:nvSpPr>
        <xdr:cNvPr id="263" name="n_1aveValue【市民会館】&#10;有形固定資産減価償却率">
          <a:extLst>
            <a:ext uri="{FF2B5EF4-FFF2-40B4-BE49-F238E27FC236}">
              <a16:creationId xmlns:a16="http://schemas.microsoft.com/office/drawing/2014/main" id="{00000000-0008-0000-0E00-000007010000}"/>
            </a:ext>
          </a:extLst>
        </xdr:cNvPr>
        <xdr:cNvSpPr txBox="1"/>
      </xdr:nvSpPr>
      <xdr:spPr>
        <a:xfrm>
          <a:off x="3582043"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93634</xdr:rowOff>
    </xdr:from>
    <xdr:ext cx="405111" cy="259045"/>
    <xdr:sp macro="" textlink="">
      <xdr:nvSpPr>
        <xdr:cNvPr id="264" name="n_1mainValue【市民会館】&#10;有形固定資産減価償却率">
          <a:extLst>
            <a:ext uri="{FF2B5EF4-FFF2-40B4-BE49-F238E27FC236}">
              <a16:creationId xmlns:a16="http://schemas.microsoft.com/office/drawing/2014/main" id="{00000000-0008-0000-0E00-000008010000}"/>
            </a:ext>
          </a:extLst>
        </xdr:cNvPr>
        <xdr:cNvSpPr txBox="1"/>
      </xdr:nvSpPr>
      <xdr:spPr>
        <a:xfrm>
          <a:off x="3582043"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4" name="【市民会館】&#10;一人当たり面積グラフ枠">
          <a:extLst>
            <a:ext uri="{FF2B5EF4-FFF2-40B4-BE49-F238E27FC236}">
              <a16:creationId xmlns:a16="http://schemas.microsoft.com/office/drawing/2014/main" id="{00000000-0008-0000-0E00-00001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86" name="【市民会館】&#10;一人当たり面積最小値テキスト">
          <a:extLst>
            <a:ext uri="{FF2B5EF4-FFF2-40B4-BE49-F238E27FC236}">
              <a16:creationId xmlns:a16="http://schemas.microsoft.com/office/drawing/2014/main" id="{00000000-0008-0000-0E00-00001E010000}"/>
            </a:ext>
          </a:extLst>
        </xdr:cNvPr>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8" name="【市民会館】&#10;一人当たり面積最大値テキスト">
          <a:extLst>
            <a:ext uri="{FF2B5EF4-FFF2-40B4-BE49-F238E27FC236}">
              <a16:creationId xmlns:a16="http://schemas.microsoft.com/office/drawing/2014/main" id="{00000000-0008-0000-0E00-000020010000}"/>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290" name="【市民会館】&#10;一人当たり面積平均値テキスト">
          <a:extLst>
            <a:ext uri="{FF2B5EF4-FFF2-40B4-BE49-F238E27FC236}">
              <a16:creationId xmlns:a16="http://schemas.microsoft.com/office/drawing/2014/main" id="{00000000-0008-0000-0E00-000022010000}"/>
            </a:ext>
          </a:extLst>
        </xdr:cNvPr>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91" name="フローチャート : 判断 290">
          <a:extLst>
            <a:ext uri="{FF2B5EF4-FFF2-40B4-BE49-F238E27FC236}">
              <a16:creationId xmlns:a16="http://schemas.microsoft.com/office/drawing/2014/main" id="{00000000-0008-0000-0E00-000023010000}"/>
            </a:ext>
          </a:extLst>
        </xdr:cNvPr>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92" name="フローチャート : 判断 291">
          <a:extLst>
            <a:ext uri="{FF2B5EF4-FFF2-40B4-BE49-F238E27FC236}">
              <a16:creationId xmlns:a16="http://schemas.microsoft.com/office/drawing/2014/main" id="{00000000-0008-0000-0E00-000024010000}"/>
            </a:ext>
          </a:extLst>
        </xdr:cNvPr>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151130</xdr:rowOff>
    </xdr:from>
    <xdr:to>
      <xdr:col>15</xdr:col>
      <xdr:colOff>231775</xdr:colOff>
      <xdr:row>100</xdr:row>
      <xdr:rowOff>81280</xdr:rowOff>
    </xdr:to>
    <xdr:sp macro="" textlink="">
      <xdr:nvSpPr>
        <xdr:cNvPr id="298" name="円/楕円 297">
          <a:extLst>
            <a:ext uri="{FF2B5EF4-FFF2-40B4-BE49-F238E27FC236}">
              <a16:creationId xmlns:a16="http://schemas.microsoft.com/office/drawing/2014/main" id="{00000000-0008-0000-0E00-00002A010000}"/>
            </a:ext>
          </a:extLst>
        </xdr:cNvPr>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104157</xdr:rowOff>
    </xdr:from>
    <xdr:ext cx="469744" cy="259045"/>
    <xdr:sp macro="" textlink="">
      <xdr:nvSpPr>
        <xdr:cNvPr id="299" name="【市民会館】&#10;一人当たり面積該当値テキスト">
          <a:extLst>
            <a:ext uri="{FF2B5EF4-FFF2-40B4-BE49-F238E27FC236}">
              <a16:creationId xmlns:a16="http://schemas.microsoft.com/office/drawing/2014/main" id="{00000000-0008-0000-0E00-00002B010000}"/>
            </a:ext>
          </a:extLst>
        </xdr:cNvPr>
        <xdr:cNvSpPr txBox="1"/>
      </xdr:nvSpPr>
      <xdr:spPr>
        <a:xfrm>
          <a:off x="105664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2539</xdr:rowOff>
    </xdr:from>
    <xdr:to>
      <xdr:col>14</xdr:col>
      <xdr:colOff>79375</xdr:colOff>
      <xdr:row>100</xdr:row>
      <xdr:rowOff>104139</xdr:rowOff>
    </xdr:to>
    <xdr:sp macro="" textlink="">
      <xdr:nvSpPr>
        <xdr:cNvPr id="300" name="円/楕円 299">
          <a:extLst>
            <a:ext uri="{FF2B5EF4-FFF2-40B4-BE49-F238E27FC236}">
              <a16:creationId xmlns:a16="http://schemas.microsoft.com/office/drawing/2014/main" id="{00000000-0008-0000-0E00-00002C010000}"/>
            </a:ext>
          </a:extLst>
        </xdr:cNvPr>
        <xdr:cNvSpPr/>
      </xdr:nvSpPr>
      <xdr:spPr>
        <a:xfrm>
          <a:off x="9588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30480</xdr:rowOff>
    </xdr:from>
    <xdr:to>
      <xdr:col>15</xdr:col>
      <xdr:colOff>180975</xdr:colOff>
      <xdr:row>100</xdr:row>
      <xdr:rowOff>53339</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9639300" y="17175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43832</xdr:rowOff>
    </xdr:from>
    <xdr:ext cx="469744" cy="259045"/>
    <xdr:sp macro="" textlink="">
      <xdr:nvSpPr>
        <xdr:cNvPr id="302" name="n_1aveValue【市民会館】&#10;一人当たり面積">
          <a:extLst>
            <a:ext uri="{FF2B5EF4-FFF2-40B4-BE49-F238E27FC236}">
              <a16:creationId xmlns:a16="http://schemas.microsoft.com/office/drawing/2014/main" id="{00000000-0008-0000-0E00-00002E010000}"/>
            </a:ext>
          </a:extLst>
        </xdr:cNvPr>
        <xdr:cNvSpPr txBox="1"/>
      </xdr:nvSpPr>
      <xdr:spPr>
        <a:xfrm>
          <a:off x="93917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120666</xdr:rowOff>
    </xdr:from>
    <xdr:ext cx="469744" cy="259045"/>
    <xdr:sp macro="" textlink="">
      <xdr:nvSpPr>
        <xdr:cNvPr id="303" name="n_1mainValue【市民会館】&#10;一人当たり面積">
          <a:extLst>
            <a:ext uri="{FF2B5EF4-FFF2-40B4-BE49-F238E27FC236}">
              <a16:creationId xmlns:a16="http://schemas.microsoft.com/office/drawing/2014/main" id="{00000000-0008-0000-0E00-00002F010000}"/>
            </a:ext>
          </a:extLst>
        </xdr:cNvPr>
        <xdr:cNvSpPr txBox="1"/>
      </xdr:nvSpPr>
      <xdr:spPr>
        <a:xfrm>
          <a:off x="9391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3" name="【保健センター・保健所】&#10;有形固定資産減価償却率グラフ枠">
          <a:extLst>
            <a:ext uri="{FF2B5EF4-FFF2-40B4-BE49-F238E27FC236}">
              <a16:creationId xmlns:a16="http://schemas.microsoft.com/office/drawing/2014/main" id="{00000000-0008-0000-0E00-00005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5" name="【保健センター・保健所】&#10;有形固定資産減価償却率最小値テキスト">
          <a:extLst>
            <a:ext uri="{FF2B5EF4-FFF2-40B4-BE49-F238E27FC236}">
              <a16:creationId xmlns:a16="http://schemas.microsoft.com/office/drawing/2014/main" id="{00000000-0008-0000-0E00-000059010000}"/>
            </a:ext>
          </a:extLst>
        </xdr:cNvPr>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7" name="【保健センター・保健所】&#10;有形固定資産減価償却率最大値テキスト">
          <a:extLst>
            <a:ext uri="{FF2B5EF4-FFF2-40B4-BE49-F238E27FC236}">
              <a16:creationId xmlns:a16="http://schemas.microsoft.com/office/drawing/2014/main" id="{00000000-0008-0000-0E00-00005B010000}"/>
            </a:ext>
          </a:extLst>
        </xdr:cNvPr>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12082</xdr:rowOff>
    </xdr:from>
    <xdr:ext cx="405111" cy="259045"/>
    <xdr:sp macro="" textlink="">
      <xdr:nvSpPr>
        <xdr:cNvPr id="349" name="【保健センター・保健所】&#10;有形固定資産減価償却率平均値テキスト">
          <a:extLst>
            <a:ext uri="{FF2B5EF4-FFF2-40B4-BE49-F238E27FC236}">
              <a16:creationId xmlns:a16="http://schemas.microsoft.com/office/drawing/2014/main" id="{00000000-0008-0000-0E00-00005D010000}"/>
            </a:ext>
          </a:extLst>
        </xdr:cNvPr>
        <xdr:cNvSpPr txBox="1"/>
      </xdr:nvSpPr>
      <xdr:spPr>
        <a:xfrm>
          <a:off x="16408400" y="1029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50" name="フローチャート : 判断 349">
          <a:extLst>
            <a:ext uri="{FF2B5EF4-FFF2-40B4-BE49-F238E27FC236}">
              <a16:creationId xmlns:a16="http://schemas.microsoft.com/office/drawing/2014/main" id="{00000000-0008-0000-0E00-00005E010000}"/>
            </a:ext>
          </a:extLst>
        </xdr:cNvPr>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1" name="フローチャート : 判断 350">
          <a:extLst>
            <a:ext uri="{FF2B5EF4-FFF2-40B4-BE49-F238E27FC236}">
              <a16:creationId xmlns:a16="http://schemas.microsoft.com/office/drawing/2014/main" id="{00000000-0008-0000-0E00-00005F010000}"/>
            </a:ext>
          </a:extLst>
        </xdr:cNvPr>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82550</xdr:rowOff>
    </xdr:from>
    <xdr:to>
      <xdr:col>23</xdr:col>
      <xdr:colOff>568325</xdr:colOff>
      <xdr:row>64</xdr:row>
      <xdr:rowOff>12700</xdr:rowOff>
    </xdr:to>
    <xdr:sp macro="" textlink="">
      <xdr:nvSpPr>
        <xdr:cNvPr id="357" name="円/楕円 356">
          <a:extLst>
            <a:ext uri="{FF2B5EF4-FFF2-40B4-BE49-F238E27FC236}">
              <a16:creationId xmlns:a16="http://schemas.microsoft.com/office/drawing/2014/main" id="{00000000-0008-0000-0E00-000065010000}"/>
            </a:ext>
          </a:extLst>
        </xdr:cNvPr>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168927</xdr:rowOff>
    </xdr:from>
    <xdr:ext cx="405111" cy="259045"/>
    <xdr:sp macro="" textlink="">
      <xdr:nvSpPr>
        <xdr:cNvPr id="358" name="【保健センター・保健所】&#10;有形固定資産減価償却率該当値テキスト">
          <a:extLst>
            <a:ext uri="{FF2B5EF4-FFF2-40B4-BE49-F238E27FC236}">
              <a16:creationId xmlns:a16="http://schemas.microsoft.com/office/drawing/2014/main" id="{00000000-0008-0000-0E00-000066010000}"/>
            </a:ext>
          </a:extLst>
        </xdr:cNvPr>
        <xdr:cNvSpPr txBox="1"/>
      </xdr:nvSpPr>
      <xdr:spPr>
        <a:xfrm>
          <a:off x="164084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359" name="円/楕円 358">
          <a:extLst>
            <a:ext uri="{FF2B5EF4-FFF2-40B4-BE49-F238E27FC236}">
              <a16:creationId xmlns:a16="http://schemas.microsoft.com/office/drawing/2014/main" id="{00000000-0008-0000-0E00-000067010000}"/>
            </a:ext>
          </a:extLst>
        </xdr:cNvPr>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133350</xdr:rowOff>
    </xdr:from>
    <xdr:to>
      <xdr:col>23</xdr:col>
      <xdr:colOff>517525</xdr:colOff>
      <xdr:row>64</xdr:row>
      <xdr:rowOff>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5481300" y="1093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154957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00000000-0008-0000-0E00-000069010000}"/>
            </a:ext>
          </a:extLst>
        </xdr:cNvPr>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41927</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00000000-0008-0000-0E00-00006A010000}"/>
            </a:ext>
          </a:extLst>
        </xdr:cNvPr>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id="{00000000-0008-0000-0E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id="{00000000-0008-0000-0E00-000084010000}"/>
            </a:ext>
          </a:extLst>
        </xdr:cNvPr>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id="{00000000-0008-0000-0E00-000086010000}"/>
            </a:ext>
          </a:extLst>
        </xdr:cNvPr>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id="{00000000-0008-0000-0E00-000088010000}"/>
            </a:ext>
          </a:extLst>
        </xdr:cNvPr>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3" name="フローチャート : 判断 392">
          <a:extLst>
            <a:ext uri="{FF2B5EF4-FFF2-40B4-BE49-F238E27FC236}">
              <a16:creationId xmlns:a16="http://schemas.microsoft.com/office/drawing/2014/main" id="{00000000-0008-0000-0E00-00008901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4" name="フローチャート : 判断 393">
          <a:extLst>
            <a:ext uri="{FF2B5EF4-FFF2-40B4-BE49-F238E27FC236}">
              <a16:creationId xmlns:a16="http://schemas.microsoft.com/office/drawing/2014/main" id="{00000000-0008-0000-0E00-00008A010000}"/>
            </a:ext>
          </a:extLst>
        </xdr:cNvPr>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400" name="円/楕円 399">
          <a:extLst>
            <a:ext uri="{FF2B5EF4-FFF2-40B4-BE49-F238E27FC236}">
              <a16:creationId xmlns:a16="http://schemas.microsoft.com/office/drawing/2014/main" id="{00000000-0008-0000-0E00-000090010000}"/>
            </a:ext>
          </a:extLst>
        </xdr:cNvPr>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401" name="【保健センター・保健所】&#10;一人当たり面積該当値テキスト">
          <a:extLst>
            <a:ext uri="{FF2B5EF4-FFF2-40B4-BE49-F238E27FC236}">
              <a16:creationId xmlns:a16="http://schemas.microsoft.com/office/drawing/2014/main" id="{00000000-0008-0000-0E00-000091010000}"/>
            </a:ext>
          </a:extLst>
        </xdr:cNvPr>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146050</xdr:rowOff>
    </xdr:from>
    <xdr:to>
      <xdr:col>31</xdr:col>
      <xdr:colOff>85725</xdr:colOff>
      <xdr:row>56</xdr:row>
      <xdr:rowOff>76200</xdr:rowOff>
    </xdr:to>
    <xdr:sp macro="" textlink="">
      <xdr:nvSpPr>
        <xdr:cNvPr id="402" name="円/楕円 401">
          <a:extLst>
            <a:ext uri="{FF2B5EF4-FFF2-40B4-BE49-F238E27FC236}">
              <a16:creationId xmlns:a16="http://schemas.microsoft.com/office/drawing/2014/main" id="{00000000-0008-0000-0E00-000092010000}"/>
            </a:ext>
          </a:extLst>
        </xdr:cNvPr>
        <xdr:cNvSpPr/>
      </xdr:nvSpPr>
      <xdr:spPr>
        <a:xfrm>
          <a:off x="21272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0</xdr:rowOff>
    </xdr:from>
    <xdr:to>
      <xdr:col>32</xdr:col>
      <xdr:colOff>187325</xdr:colOff>
      <xdr:row>56</xdr:row>
      <xdr:rowOff>25400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213233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54627</xdr:rowOff>
    </xdr:from>
    <xdr:ext cx="469744" cy="259045"/>
    <xdr:sp macro="" textlink="">
      <xdr:nvSpPr>
        <xdr:cNvPr id="404" name="n_1aveValue【保健センター・保健所】&#10;一人当たり面積">
          <a:extLst>
            <a:ext uri="{FF2B5EF4-FFF2-40B4-BE49-F238E27FC236}">
              <a16:creationId xmlns:a16="http://schemas.microsoft.com/office/drawing/2014/main" id="{00000000-0008-0000-0E00-000094010000}"/>
            </a:ext>
          </a:extLst>
        </xdr:cNvPr>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92727</xdr:rowOff>
    </xdr:from>
    <xdr:ext cx="469744" cy="259045"/>
    <xdr:sp macro="" textlink="">
      <xdr:nvSpPr>
        <xdr:cNvPr id="405" name="n_1mainValue【保健センター・保健所】&#10;一人当たり面積">
          <a:extLst>
            <a:ext uri="{FF2B5EF4-FFF2-40B4-BE49-F238E27FC236}">
              <a16:creationId xmlns:a16="http://schemas.microsoft.com/office/drawing/2014/main" id="{00000000-0008-0000-0E00-000095010000}"/>
            </a:ext>
          </a:extLst>
        </xdr:cNvPr>
        <xdr:cNvSpPr txBox="1"/>
      </xdr:nvSpPr>
      <xdr:spPr>
        <a:xfrm>
          <a:off x="21075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9" name="【消防施設】&#10;有形固定資産減価償却率グラフ枠">
          <a:extLst>
            <a:ext uri="{FF2B5EF4-FFF2-40B4-BE49-F238E27FC236}">
              <a16:creationId xmlns:a16="http://schemas.microsoft.com/office/drawing/2014/main" id="{00000000-0008-0000-0E00-0000A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31" name="【消防施設】&#10;有形固定資産減価償却率最小値テキスト">
          <a:extLst>
            <a:ext uri="{FF2B5EF4-FFF2-40B4-BE49-F238E27FC236}">
              <a16:creationId xmlns:a16="http://schemas.microsoft.com/office/drawing/2014/main" id="{00000000-0008-0000-0E00-0000AF010000}"/>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33" name="【消防施設】&#10;有形固定資産減価償却率最大値テキスト">
          <a:extLst>
            <a:ext uri="{FF2B5EF4-FFF2-40B4-BE49-F238E27FC236}">
              <a16:creationId xmlns:a16="http://schemas.microsoft.com/office/drawing/2014/main" id="{00000000-0008-0000-0E00-0000B1010000}"/>
            </a:ext>
          </a:extLst>
        </xdr:cNvPr>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35" name="【消防施設】&#10;有形固定資産減価償却率平均値テキスト">
          <a:extLst>
            <a:ext uri="{FF2B5EF4-FFF2-40B4-BE49-F238E27FC236}">
              <a16:creationId xmlns:a16="http://schemas.microsoft.com/office/drawing/2014/main" id="{00000000-0008-0000-0E00-0000B3010000}"/>
            </a:ext>
          </a:extLst>
        </xdr:cNvPr>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36" name="フローチャート : 判断 435">
          <a:extLst>
            <a:ext uri="{FF2B5EF4-FFF2-40B4-BE49-F238E27FC236}">
              <a16:creationId xmlns:a16="http://schemas.microsoft.com/office/drawing/2014/main" id="{00000000-0008-0000-0E00-0000B4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7" name="フローチャート : 判断 436">
          <a:extLst>
            <a:ext uri="{FF2B5EF4-FFF2-40B4-BE49-F238E27FC236}">
              <a16:creationId xmlns:a16="http://schemas.microsoft.com/office/drawing/2014/main" id="{00000000-0008-0000-0E00-0000B5010000}"/>
            </a:ext>
          </a:extLst>
        </xdr:cNvPr>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168275</xdr:rowOff>
    </xdr:from>
    <xdr:to>
      <xdr:col>23</xdr:col>
      <xdr:colOff>568325</xdr:colOff>
      <xdr:row>80</xdr:row>
      <xdr:rowOff>98425</xdr:rowOff>
    </xdr:to>
    <xdr:sp macro="" textlink="">
      <xdr:nvSpPr>
        <xdr:cNvPr id="443" name="円/楕円 442">
          <a:extLst>
            <a:ext uri="{FF2B5EF4-FFF2-40B4-BE49-F238E27FC236}">
              <a16:creationId xmlns:a16="http://schemas.microsoft.com/office/drawing/2014/main" id="{00000000-0008-0000-0E00-0000BB010000}"/>
            </a:ext>
          </a:extLst>
        </xdr:cNvPr>
        <xdr:cNvSpPr/>
      </xdr:nvSpPr>
      <xdr:spPr>
        <a:xfrm>
          <a:off x="16268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19702</xdr:rowOff>
    </xdr:from>
    <xdr:ext cx="405111" cy="259045"/>
    <xdr:sp macro="" textlink="">
      <xdr:nvSpPr>
        <xdr:cNvPr id="444" name="【消防施設】&#10;有形固定資産減価償却率該当値テキスト">
          <a:extLst>
            <a:ext uri="{FF2B5EF4-FFF2-40B4-BE49-F238E27FC236}">
              <a16:creationId xmlns:a16="http://schemas.microsoft.com/office/drawing/2014/main" id="{00000000-0008-0000-0E00-0000BC010000}"/>
            </a:ext>
          </a:extLst>
        </xdr:cNvPr>
        <xdr:cNvSpPr txBox="1"/>
      </xdr:nvSpPr>
      <xdr:spPr>
        <a:xfrm>
          <a:off x="164084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154939</xdr:rowOff>
    </xdr:from>
    <xdr:to>
      <xdr:col>22</xdr:col>
      <xdr:colOff>415925</xdr:colOff>
      <xdr:row>80</xdr:row>
      <xdr:rowOff>85089</xdr:rowOff>
    </xdr:to>
    <xdr:sp macro="" textlink="">
      <xdr:nvSpPr>
        <xdr:cNvPr id="445" name="円/楕円 444">
          <a:extLst>
            <a:ext uri="{FF2B5EF4-FFF2-40B4-BE49-F238E27FC236}">
              <a16:creationId xmlns:a16="http://schemas.microsoft.com/office/drawing/2014/main" id="{00000000-0008-0000-0E00-0000BD010000}"/>
            </a:ext>
          </a:extLst>
        </xdr:cNvPr>
        <xdr:cNvSpPr/>
      </xdr:nvSpPr>
      <xdr:spPr>
        <a:xfrm>
          <a:off x="15430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34289</xdr:rowOff>
    </xdr:from>
    <xdr:to>
      <xdr:col>23</xdr:col>
      <xdr:colOff>517525</xdr:colOff>
      <xdr:row>80</xdr:row>
      <xdr:rowOff>47625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5481300" y="137502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64788</xdr:rowOff>
    </xdr:from>
    <xdr:ext cx="405111" cy="259045"/>
    <xdr:sp macro="" textlink="">
      <xdr:nvSpPr>
        <xdr:cNvPr id="447" name="n_1aveValue【消防施設】&#10;有形固定資産減価償却率">
          <a:extLst>
            <a:ext uri="{FF2B5EF4-FFF2-40B4-BE49-F238E27FC236}">
              <a16:creationId xmlns:a16="http://schemas.microsoft.com/office/drawing/2014/main" id="{00000000-0008-0000-0E00-0000BF010000}"/>
            </a:ext>
          </a:extLst>
        </xdr:cNvPr>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101616</xdr:rowOff>
    </xdr:from>
    <xdr:ext cx="405111" cy="259045"/>
    <xdr:sp macro="" textlink="">
      <xdr:nvSpPr>
        <xdr:cNvPr id="448" name="n_1mainValue【消防施設】&#10;有形固定資産減価償却率">
          <a:extLst>
            <a:ext uri="{FF2B5EF4-FFF2-40B4-BE49-F238E27FC236}">
              <a16:creationId xmlns:a16="http://schemas.microsoft.com/office/drawing/2014/main" id="{00000000-0008-0000-0E00-0000C0010000}"/>
            </a:ext>
          </a:extLst>
        </xdr:cNvPr>
        <xdr:cNvSpPr txBox="1"/>
      </xdr:nvSpPr>
      <xdr:spPr>
        <a:xfrm>
          <a:off x="15266043"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9" name="【消防施設】&#10;一人当たり面積グラフ枠">
          <a:extLst>
            <a:ext uri="{FF2B5EF4-FFF2-40B4-BE49-F238E27FC236}">
              <a16:creationId xmlns:a16="http://schemas.microsoft.com/office/drawing/2014/main" id="{00000000-0008-0000-0E00-0000D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71" name="【消防施設】&#10;一人当たり面積最小値テキスト">
          <a:extLst>
            <a:ext uri="{FF2B5EF4-FFF2-40B4-BE49-F238E27FC236}">
              <a16:creationId xmlns:a16="http://schemas.microsoft.com/office/drawing/2014/main" id="{00000000-0008-0000-0E00-0000D7010000}"/>
            </a:ext>
          </a:extLst>
        </xdr:cNvPr>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73" name="【消防施設】&#10;一人当たり面積最大値テキスト">
          <a:extLst>
            <a:ext uri="{FF2B5EF4-FFF2-40B4-BE49-F238E27FC236}">
              <a16:creationId xmlns:a16="http://schemas.microsoft.com/office/drawing/2014/main" id="{00000000-0008-0000-0E00-0000D9010000}"/>
            </a:ext>
          </a:extLst>
        </xdr:cNvPr>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75" name="【消防施設】&#10;一人当たり面積平均値テキスト">
          <a:extLst>
            <a:ext uri="{FF2B5EF4-FFF2-40B4-BE49-F238E27FC236}">
              <a16:creationId xmlns:a16="http://schemas.microsoft.com/office/drawing/2014/main" id="{00000000-0008-0000-0E00-0000DB010000}"/>
            </a:ext>
          </a:extLst>
        </xdr:cNvPr>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76" name="フローチャート : 判断 475">
          <a:extLst>
            <a:ext uri="{FF2B5EF4-FFF2-40B4-BE49-F238E27FC236}">
              <a16:creationId xmlns:a16="http://schemas.microsoft.com/office/drawing/2014/main" id="{00000000-0008-0000-0E00-0000DC010000}"/>
            </a:ext>
          </a:extLst>
        </xdr:cNvPr>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7" name="フローチャート : 判断 476">
          <a:extLst>
            <a:ext uri="{FF2B5EF4-FFF2-40B4-BE49-F238E27FC236}">
              <a16:creationId xmlns:a16="http://schemas.microsoft.com/office/drawing/2014/main" id="{00000000-0008-0000-0E00-0000DD010000}"/>
            </a:ext>
          </a:extLst>
        </xdr:cNvPr>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131318</xdr:rowOff>
    </xdr:from>
    <xdr:to>
      <xdr:col>32</xdr:col>
      <xdr:colOff>238125</xdr:colOff>
      <xdr:row>82</xdr:row>
      <xdr:rowOff>61468</xdr:rowOff>
    </xdr:to>
    <xdr:sp macro="" textlink="">
      <xdr:nvSpPr>
        <xdr:cNvPr id="483" name="円/楕円 482">
          <a:extLst>
            <a:ext uri="{FF2B5EF4-FFF2-40B4-BE49-F238E27FC236}">
              <a16:creationId xmlns:a16="http://schemas.microsoft.com/office/drawing/2014/main" id="{00000000-0008-0000-0E00-0000E3010000}"/>
            </a:ext>
          </a:extLst>
        </xdr:cNvPr>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154195</xdr:rowOff>
    </xdr:from>
    <xdr:ext cx="469744" cy="259045"/>
    <xdr:sp macro="" textlink="">
      <xdr:nvSpPr>
        <xdr:cNvPr id="484" name="【消防施設】&#10;一人当たり面積該当値テキスト">
          <a:extLst>
            <a:ext uri="{FF2B5EF4-FFF2-40B4-BE49-F238E27FC236}">
              <a16:creationId xmlns:a16="http://schemas.microsoft.com/office/drawing/2014/main" id="{00000000-0008-0000-0E00-0000E4010000}"/>
            </a:ext>
          </a:extLst>
        </xdr:cNvPr>
        <xdr:cNvSpPr txBox="1"/>
      </xdr:nvSpPr>
      <xdr:spPr>
        <a:xfrm>
          <a:off x="222504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140463</xdr:rowOff>
    </xdr:from>
    <xdr:to>
      <xdr:col>31</xdr:col>
      <xdr:colOff>85725</xdr:colOff>
      <xdr:row>82</xdr:row>
      <xdr:rowOff>70613</xdr:rowOff>
    </xdr:to>
    <xdr:sp macro="" textlink="">
      <xdr:nvSpPr>
        <xdr:cNvPr id="485" name="円/楕円 484">
          <a:extLst>
            <a:ext uri="{FF2B5EF4-FFF2-40B4-BE49-F238E27FC236}">
              <a16:creationId xmlns:a16="http://schemas.microsoft.com/office/drawing/2014/main" id="{00000000-0008-0000-0E00-0000E5010000}"/>
            </a:ext>
          </a:extLst>
        </xdr:cNvPr>
        <xdr:cNvSpPr/>
      </xdr:nvSpPr>
      <xdr:spPr>
        <a:xfrm>
          <a:off x="21272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10668</xdr:rowOff>
    </xdr:from>
    <xdr:to>
      <xdr:col>32</xdr:col>
      <xdr:colOff>187325</xdr:colOff>
      <xdr:row>82</xdr:row>
      <xdr:rowOff>19813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21323300" y="140695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146321</xdr:rowOff>
    </xdr:from>
    <xdr:ext cx="469744" cy="259045"/>
    <xdr:sp macro="" textlink="">
      <xdr:nvSpPr>
        <xdr:cNvPr id="487" name="n_1aveValue【消防施設】&#10;一人当たり面積">
          <a:extLst>
            <a:ext uri="{FF2B5EF4-FFF2-40B4-BE49-F238E27FC236}">
              <a16:creationId xmlns:a16="http://schemas.microsoft.com/office/drawing/2014/main" id="{00000000-0008-0000-0E00-0000E7010000}"/>
            </a:ext>
          </a:extLst>
        </xdr:cNvPr>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87140</xdr:rowOff>
    </xdr:from>
    <xdr:ext cx="469744" cy="259045"/>
    <xdr:sp macro="" textlink="">
      <xdr:nvSpPr>
        <xdr:cNvPr id="488" name="n_1mainValue【消防施設】&#10;一人当たり面積">
          <a:extLst>
            <a:ext uri="{FF2B5EF4-FFF2-40B4-BE49-F238E27FC236}">
              <a16:creationId xmlns:a16="http://schemas.microsoft.com/office/drawing/2014/main" id="{00000000-0008-0000-0E00-0000E8010000}"/>
            </a:ext>
          </a:extLst>
        </xdr:cNvPr>
        <xdr:cNvSpPr txBox="1"/>
      </xdr:nvSpPr>
      <xdr:spPr>
        <a:xfrm>
          <a:off x="210757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庁舎】&#10;有形固定資産減価償却率グラフ枠">
          <a:extLst>
            <a:ext uri="{FF2B5EF4-FFF2-40B4-BE49-F238E27FC236}">
              <a16:creationId xmlns:a16="http://schemas.microsoft.com/office/drawing/2014/main" id="{00000000-0008-0000-0E00-00000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14" name="【庁舎】&#10;有形固定資産減価償却率最小値テキスト">
          <a:extLst>
            <a:ext uri="{FF2B5EF4-FFF2-40B4-BE49-F238E27FC236}">
              <a16:creationId xmlns:a16="http://schemas.microsoft.com/office/drawing/2014/main" id="{00000000-0008-0000-0E00-000002020000}"/>
            </a:ext>
          </a:extLst>
        </xdr:cNvPr>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16" name="【庁舎】&#10;有形固定資産減価償却率最大値テキスト">
          <a:extLst>
            <a:ext uri="{FF2B5EF4-FFF2-40B4-BE49-F238E27FC236}">
              <a16:creationId xmlns:a16="http://schemas.microsoft.com/office/drawing/2014/main" id="{00000000-0008-0000-0E00-000004020000}"/>
            </a:ext>
          </a:extLst>
        </xdr:cNvPr>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518" name="【庁舎】&#10;有形固定資産減価償却率平均値テキスト">
          <a:extLst>
            <a:ext uri="{FF2B5EF4-FFF2-40B4-BE49-F238E27FC236}">
              <a16:creationId xmlns:a16="http://schemas.microsoft.com/office/drawing/2014/main" id="{00000000-0008-0000-0E00-000006020000}"/>
            </a:ext>
          </a:extLst>
        </xdr:cNvPr>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9" name="フローチャート : 判断 518">
          <a:extLst>
            <a:ext uri="{FF2B5EF4-FFF2-40B4-BE49-F238E27FC236}">
              <a16:creationId xmlns:a16="http://schemas.microsoft.com/office/drawing/2014/main" id="{00000000-0008-0000-0E00-00000702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20" name="フローチャート : 判断 519">
          <a:extLst>
            <a:ext uri="{FF2B5EF4-FFF2-40B4-BE49-F238E27FC236}">
              <a16:creationId xmlns:a16="http://schemas.microsoft.com/office/drawing/2014/main" id="{00000000-0008-0000-0E00-00000802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44450</xdr:rowOff>
    </xdr:from>
    <xdr:to>
      <xdr:col>23</xdr:col>
      <xdr:colOff>568325</xdr:colOff>
      <xdr:row>103</xdr:row>
      <xdr:rowOff>146050</xdr:rowOff>
    </xdr:to>
    <xdr:sp macro="" textlink="">
      <xdr:nvSpPr>
        <xdr:cNvPr id="526" name="円/楕円 525">
          <a:extLst>
            <a:ext uri="{FF2B5EF4-FFF2-40B4-BE49-F238E27FC236}">
              <a16:creationId xmlns:a16="http://schemas.microsoft.com/office/drawing/2014/main" id="{00000000-0008-0000-0E00-00000E020000}"/>
            </a:ext>
          </a:extLst>
        </xdr:cNvPr>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67327</xdr:rowOff>
    </xdr:from>
    <xdr:ext cx="405111" cy="259045"/>
    <xdr:sp macro="" textlink="">
      <xdr:nvSpPr>
        <xdr:cNvPr id="527" name="【庁舎】&#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408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528" name="円/楕円 527">
          <a:extLst>
            <a:ext uri="{FF2B5EF4-FFF2-40B4-BE49-F238E27FC236}">
              <a16:creationId xmlns:a16="http://schemas.microsoft.com/office/drawing/2014/main" id="{00000000-0008-0000-0E00-000010020000}"/>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95250</xdr:rowOff>
    </xdr:from>
    <xdr:to>
      <xdr:col>23</xdr:col>
      <xdr:colOff>517525</xdr:colOff>
      <xdr:row>103</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55263</xdr:rowOff>
    </xdr:from>
    <xdr:ext cx="405111" cy="259045"/>
    <xdr:sp macro="" textlink="">
      <xdr:nvSpPr>
        <xdr:cNvPr id="530" name="n_1aveValue【庁舎】&#10;有形固定資産減価償却率">
          <a:extLst>
            <a:ext uri="{FF2B5EF4-FFF2-40B4-BE49-F238E27FC236}">
              <a16:creationId xmlns:a16="http://schemas.microsoft.com/office/drawing/2014/main" id="{00000000-0008-0000-0E00-000012020000}"/>
            </a:ext>
          </a:extLst>
        </xdr:cNvPr>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29227</xdr:rowOff>
    </xdr:from>
    <xdr:ext cx="405111" cy="259045"/>
    <xdr:sp macro="" textlink="">
      <xdr:nvSpPr>
        <xdr:cNvPr id="531" name="n_1mainValue【庁舎】&#10;有形固定資産減価償却率">
          <a:extLst>
            <a:ext uri="{FF2B5EF4-FFF2-40B4-BE49-F238E27FC236}">
              <a16:creationId xmlns:a16="http://schemas.microsoft.com/office/drawing/2014/main" id="{00000000-0008-0000-0E00-000013020000}"/>
            </a:ext>
          </a:extLst>
        </xdr:cNvPr>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庁舎】&#10;一人当たり面積グラフ枠">
          <a:extLst>
            <a:ext uri="{FF2B5EF4-FFF2-40B4-BE49-F238E27FC236}">
              <a16:creationId xmlns:a16="http://schemas.microsoft.com/office/drawing/2014/main" id="{00000000-0008-0000-0E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55" name="【庁舎】&#10;一人当たり面積最小値テキスト">
          <a:extLst>
            <a:ext uri="{FF2B5EF4-FFF2-40B4-BE49-F238E27FC236}">
              <a16:creationId xmlns:a16="http://schemas.microsoft.com/office/drawing/2014/main" id="{00000000-0008-0000-0E00-00002B020000}"/>
            </a:ext>
          </a:extLst>
        </xdr:cNvPr>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7" name="【庁舎】&#10;一人当たり面積最大値テキスト">
          <a:extLst>
            <a:ext uri="{FF2B5EF4-FFF2-40B4-BE49-F238E27FC236}">
              <a16:creationId xmlns:a16="http://schemas.microsoft.com/office/drawing/2014/main" id="{00000000-0008-0000-0E00-00002D020000}"/>
            </a:ext>
          </a:extLst>
        </xdr:cNvPr>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559" name="【庁舎】&#10;一人当たり面積平均値テキスト">
          <a:extLst>
            <a:ext uri="{FF2B5EF4-FFF2-40B4-BE49-F238E27FC236}">
              <a16:creationId xmlns:a16="http://schemas.microsoft.com/office/drawing/2014/main" id="{00000000-0008-0000-0E00-00002F020000}"/>
            </a:ext>
          </a:extLst>
        </xdr:cNvPr>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60" name="フローチャート : 判断 559">
          <a:extLst>
            <a:ext uri="{FF2B5EF4-FFF2-40B4-BE49-F238E27FC236}">
              <a16:creationId xmlns:a16="http://schemas.microsoft.com/office/drawing/2014/main" id="{00000000-0008-0000-0E00-000030020000}"/>
            </a:ext>
          </a:extLst>
        </xdr:cNvPr>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61" name="フローチャート : 判断 560">
          <a:extLst>
            <a:ext uri="{FF2B5EF4-FFF2-40B4-BE49-F238E27FC236}">
              <a16:creationId xmlns:a16="http://schemas.microsoft.com/office/drawing/2014/main" id="{00000000-0008-0000-0E00-000031020000}"/>
            </a:ext>
          </a:extLst>
        </xdr:cNvPr>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141987</xdr:rowOff>
    </xdr:from>
    <xdr:to>
      <xdr:col>32</xdr:col>
      <xdr:colOff>238125</xdr:colOff>
      <xdr:row>106</xdr:row>
      <xdr:rowOff>72137</xdr:rowOff>
    </xdr:to>
    <xdr:sp macro="" textlink="">
      <xdr:nvSpPr>
        <xdr:cNvPr id="567" name="円/楕円 566">
          <a:extLst>
            <a:ext uri="{FF2B5EF4-FFF2-40B4-BE49-F238E27FC236}">
              <a16:creationId xmlns:a16="http://schemas.microsoft.com/office/drawing/2014/main" id="{00000000-0008-0000-0E00-000037020000}"/>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120414</xdr:rowOff>
    </xdr:from>
    <xdr:ext cx="469744" cy="259045"/>
    <xdr:sp macro="" textlink="">
      <xdr:nvSpPr>
        <xdr:cNvPr id="568" name="【庁舎】&#10;一人当たり面積該当値テキスト">
          <a:extLst>
            <a:ext uri="{FF2B5EF4-FFF2-40B4-BE49-F238E27FC236}">
              <a16:creationId xmlns:a16="http://schemas.microsoft.com/office/drawing/2014/main" id="{00000000-0008-0000-0E00-000038020000}"/>
            </a:ext>
          </a:extLst>
        </xdr:cNvPr>
        <xdr:cNvSpPr txBox="1"/>
      </xdr:nvSpPr>
      <xdr:spPr>
        <a:xfrm>
          <a:off x="222504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160274</xdr:rowOff>
    </xdr:from>
    <xdr:to>
      <xdr:col>31</xdr:col>
      <xdr:colOff>85725</xdr:colOff>
      <xdr:row>106</xdr:row>
      <xdr:rowOff>90424</xdr:rowOff>
    </xdr:to>
    <xdr:sp macro="" textlink="">
      <xdr:nvSpPr>
        <xdr:cNvPr id="569" name="円/楕円 568">
          <a:extLst>
            <a:ext uri="{FF2B5EF4-FFF2-40B4-BE49-F238E27FC236}">
              <a16:creationId xmlns:a16="http://schemas.microsoft.com/office/drawing/2014/main" id="{00000000-0008-0000-0E00-000039020000}"/>
            </a:ext>
          </a:extLst>
        </xdr:cNvPr>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21337</xdr:rowOff>
    </xdr:from>
    <xdr:to>
      <xdr:col>32</xdr:col>
      <xdr:colOff>187325</xdr:colOff>
      <xdr:row>106</xdr:row>
      <xdr:rowOff>39624</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1323300" y="181950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148099</xdr:rowOff>
    </xdr:from>
    <xdr:ext cx="469744" cy="259045"/>
    <xdr:sp macro="" textlink="">
      <xdr:nvSpPr>
        <xdr:cNvPr id="571" name="n_1aveValue【庁舎】&#10;一人当たり面積">
          <a:extLst>
            <a:ext uri="{FF2B5EF4-FFF2-40B4-BE49-F238E27FC236}">
              <a16:creationId xmlns:a16="http://schemas.microsoft.com/office/drawing/2014/main" id="{00000000-0008-0000-0E00-00003B020000}"/>
            </a:ext>
          </a:extLst>
        </xdr:cNvPr>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81551</xdr:rowOff>
    </xdr:from>
    <xdr:ext cx="469744" cy="259045"/>
    <xdr:sp macro="" textlink="">
      <xdr:nvSpPr>
        <xdr:cNvPr id="572" name="n_1mainValue【庁舎】&#10;一人当たり面積">
          <a:extLst>
            <a:ext uri="{FF2B5EF4-FFF2-40B4-BE49-F238E27FC236}">
              <a16:creationId xmlns:a16="http://schemas.microsoft.com/office/drawing/2014/main" id="{00000000-0008-0000-0E00-00003C020000}"/>
            </a:ext>
          </a:extLst>
        </xdr:cNvPr>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文化センター）、保健センターについては、類似団体平均よりも減価償却率が低くなった。これは有形固定資産減価償却率が低いため施設の改修・更新の必要性が低かったためで、償却率は今後、しばらくは緩やかに上昇していくものと考えられる。また、体育館、消防施設、庁舎に関しては償却率が類似団体より高く、これは施設の老朽化によるものであり、今後は公共施設等総合管理計画をはじめ、人口動向、住民のニーズ等にも注視しながら、優先順位を決め改修、整備するとともに、必要に応じて全部及び一部除却、統合、転用等も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大型の事業所等が所在していることによる税収が大きいため類似団体平均を</a:t>
          </a:r>
          <a:r>
            <a:rPr kumimoji="1" lang="en-US" altLang="ja-JP" sz="1300">
              <a:latin typeface="ＭＳ Ｐゴシック"/>
            </a:rPr>
            <a:t>0.10</a:t>
          </a:r>
          <a:r>
            <a:rPr kumimoji="1" lang="ja-JP" altLang="en-US" sz="1300">
              <a:latin typeface="ＭＳ Ｐゴシック"/>
            </a:rPr>
            <a:t>上回っているものの、近年はほぼ横ばいで推移している。</a:t>
          </a:r>
          <a:br>
            <a:rPr kumimoji="1" lang="en-US" altLang="ja-JP" sz="1300">
              <a:latin typeface="ＭＳ Ｐゴシック"/>
            </a:rPr>
          </a:br>
          <a:r>
            <a:rPr kumimoji="1" lang="ja-JP" altLang="en-US" sz="1300">
              <a:latin typeface="ＭＳ Ｐゴシック"/>
            </a:rPr>
            <a:t>　今後は、景気低迷や事業所の撤退による税収の減少が考えられるため、さらなる歳入の確保に努めるとともに、歳出においては、実施事業の必要性、緊急性、費用対効果等の観点から事業を峻別し、重点選別主義を徹底した上で計画的に行う等の歳出削減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135996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68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135996</xdr:rowOff>
    </xdr:from>
    <xdr:to>
      <xdr:col>6</xdr:col>
      <xdr:colOff>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368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156104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4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85196</xdr:rowOff>
    </xdr:from>
    <xdr:to>
      <xdr:col>6</xdr:col>
      <xdr:colOff>50800</xdr:colOff>
      <xdr:row>43</xdr:row>
      <xdr:rowOff>15346</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25523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105304</xdr:rowOff>
    </xdr:from>
    <xdr:to>
      <xdr:col>2</xdr:col>
      <xdr:colOff>127000</xdr:colOff>
      <xdr:row>43</xdr:row>
      <xdr:rowOff>35454</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45631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年度は、東白衛生組合負担金において、最終処分場整備事業等の臨時経費が増加したことにより、対前年度比で</a:t>
          </a:r>
          <a:r>
            <a:rPr kumimoji="1" lang="en-US" altLang="ja-JP" sz="1300">
              <a:latin typeface="ＭＳ Ｐゴシック"/>
            </a:rPr>
            <a:t>0.4</a:t>
          </a:r>
          <a:r>
            <a:rPr kumimoji="1" lang="ja-JP" altLang="en-US" sz="1300">
              <a:latin typeface="ＭＳ Ｐゴシック"/>
            </a:rPr>
            <a:t>％の減となり、類似団体平均を</a:t>
          </a:r>
          <a:r>
            <a:rPr kumimoji="1" lang="en-US" altLang="ja-JP" sz="1300">
              <a:latin typeface="ＭＳ Ｐゴシック"/>
            </a:rPr>
            <a:t>1.6</a:t>
          </a:r>
          <a:r>
            <a:rPr kumimoji="1" lang="ja-JP" altLang="en-US" sz="1300">
              <a:latin typeface="ＭＳ Ｐゴシック"/>
            </a:rPr>
            <a:t>％下回った。</a:t>
          </a:r>
          <a:br>
            <a:rPr kumimoji="1" lang="en-US" altLang="ja-JP" sz="1300">
              <a:latin typeface="ＭＳ Ｐゴシック"/>
            </a:rPr>
          </a:br>
          <a:r>
            <a:rPr kumimoji="1" lang="ja-JP" altLang="en-US" sz="1300">
              <a:latin typeface="ＭＳ Ｐゴシック"/>
            </a:rPr>
            <a:t>　しかしながら、東日本大震災以降の大型事業分の元金償還による公債費の増加が見込まれているため、今後ともすべての事務事業を点検・見直ししながら、さらなる合理化、適正化に努め、比率の改善に取り組んでいきたい。</a:t>
          </a: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9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6548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62</xdr:row>
      <xdr:rowOff>15494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654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20574</xdr:rowOff>
    </xdr:from>
    <xdr:to>
      <xdr:col>3</xdr:col>
      <xdr:colOff>279400</xdr:colOff>
      <xdr:row>62</xdr:row>
      <xdr:rowOff>15494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0757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135653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141224</xdr:rowOff>
    </xdr:from>
    <xdr:to>
      <xdr:col>2</xdr:col>
      <xdr:colOff>127000</xdr:colOff>
      <xdr:row>60</xdr:row>
      <xdr:rowOff>71374</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81551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年度は、主に東日本大震災の復興関連業務（主に除染事業費）に係る物件費の減により、対前年度比</a:t>
          </a:r>
          <a:r>
            <a:rPr kumimoji="1" lang="en-US" altLang="ja-JP" sz="1300">
              <a:latin typeface="ＭＳ Ｐゴシック"/>
            </a:rPr>
            <a:t>9,567</a:t>
          </a:r>
          <a:r>
            <a:rPr kumimoji="1" lang="ja-JP" altLang="en-US" sz="1300">
              <a:latin typeface="ＭＳ Ｐゴシック"/>
            </a:rPr>
            <a:t>円の減となり、類似団体平均を</a:t>
          </a:r>
          <a:r>
            <a:rPr kumimoji="1" lang="en-US" altLang="ja-JP" sz="1300">
              <a:latin typeface="ＭＳ Ｐゴシック"/>
            </a:rPr>
            <a:t>29,930</a:t>
          </a:r>
          <a:r>
            <a:rPr kumimoji="1" lang="ja-JP" altLang="en-US" sz="1300">
              <a:latin typeface="ＭＳ Ｐゴシック"/>
            </a:rPr>
            <a:t>円下回っているものの、全国平均を</a:t>
          </a:r>
          <a:r>
            <a:rPr kumimoji="1" lang="en-US" altLang="ja-JP" sz="1300">
              <a:latin typeface="ＭＳ Ｐゴシック"/>
            </a:rPr>
            <a:t>20,312</a:t>
          </a:r>
          <a:r>
            <a:rPr kumimoji="1" lang="ja-JP" altLang="en-US" sz="1300">
              <a:latin typeface="ＭＳ Ｐゴシック"/>
            </a:rPr>
            <a:t>円上回っている。</a:t>
          </a:r>
          <a:br>
            <a:rPr kumimoji="1" lang="en-US" altLang="ja-JP" sz="1300">
              <a:latin typeface="ＭＳ Ｐゴシック"/>
            </a:rPr>
          </a:br>
          <a:r>
            <a:rPr kumimoji="1" lang="ja-JP" altLang="en-US" sz="1300">
              <a:latin typeface="ＭＳ Ｐゴシック"/>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p>
        <a:p>
          <a:br>
            <a:rPr kumimoji="1" lang="en-US" altLang="ja-JP" sz="1300">
              <a:latin typeface="ＭＳ Ｐゴシック"/>
            </a:rPr>
          </a:br>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31876</xdr:rowOff>
    </xdr:from>
    <xdr:to>
      <xdr:col>7</xdr:col>
      <xdr:colOff>152400</xdr:colOff>
      <xdr:row>82</xdr:row>
      <xdr:rowOff>78045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0776"/>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18464</xdr:rowOff>
    </xdr:from>
    <xdr:to>
      <xdr:col>6</xdr:col>
      <xdr:colOff>0</xdr:colOff>
      <xdr:row>82</xdr:row>
      <xdr:rowOff>78045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7364"/>
          <a:ext cx="8890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18464</xdr:rowOff>
    </xdr:from>
    <xdr:to>
      <xdr:col>4</xdr:col>
      <xdr:colOff>482600</xdr:colOff>
      <xdr:row>82</xdr:row>
      <xdr:rowOff>25191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7736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129304</xdr:rowOff>
    </xdr:from>
    <xdr:to>
      <xdr:col>3</xdr:col>
      <xdr:colOff>279400</xdr:colOff>
      <xdr:row>82</xdr:row>
      <xdr:rowOff>25191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6754"/>
          <a:ext cx="889000" cy="6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152526</xdr:rowOff>
    </xdr:from>
    <xdr:to>
      <xdr:col>7</xdr:col>
      <xdr:colOff>203200</xdr:colOff>
      <xdr:row>82</xdr:row>
      <xdr:rowOff>82676</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0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169053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27245</xdr:rowOff>
    </xdr:from>
    <xdr:to>
      <xdr:col>6</xdr:col>
      <xdr:colOff>50800</xdr:colOff>
      <xdr:row>82</xdr:row>
      <xdr:rowOff>128845</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0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139022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139114</xdr:rowOff>
    </xdr:from>
    <xdr:to>
      <xdr:col>4</xdr:col>
      <xdr:colOff>533400</xdr:colOff>
      <xdr:row>82</xdr:row>
      <xdr:rowOff>69264</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0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79441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145841</xdr:rowOff>
    </xdr:from>
    <xdr:to>
      <xdr:col>3</xdr:col>
      <xdr:colOff>330200</xdr:colOff>
      <xdr:row>82</xdr:row>
      <xdr:rowOff>75991</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0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86168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78504</xdr:rowOff>
    </xdr:from>
    <xdr:to>
      <xdr:col>2</xdr:col>
      <xdr:colOff>127000</xdr:colOff>
      <xdr:row>82</xdr:row>
      <xdr:rowOff>8654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9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国家公務員給与減額特例措置の影響で、平成</a:t>
          </a:r>
          <a:r>
            <a:rPr kumimoji="1" lang="en-US" altLang="ja-JP" sz="1150">
              <a:latin typeface="ＭＳ Ｐゴシック"/>
            </a:rPr>
            <a:t>23</a:t>
          </a:r>
          <a:r>
            <a:rPr kumimoji="1" lang="ja-JP" altLang="en-US" sz="1150">
              <a:latin typeface="ＭＳ Ｐゴシック"/>
            </a:rPr>
            <a:t>年度は大きく上昇したが、平成</a:t>
          </a:r>
          <a:r>
            <a:rPr kumimoji="1" lang="en-US" altLang="ja-JP" sz="1150">
              <a:latin typeface="ＭＳ Ｐゴシック"/>
            </a:rPr>
            <a:t>24</a:t>
          </a:r>
          <a:r>
            <a:rPr kumimoji="1" lang="ja-JP" altLang="en-US" sz="1150">
              <a:latin typeface="ＭＳ Ｐゴシック"/>
            </a:rPr>
            <a:t>年度における国家公務員給与減額特例措置がなされなかった場合のラスパイレス指数参考値は</a:t>
          </a:r>
          <a:r>
            <a:rPr kumimoji="1" lang="en-US" altLang="ja-JP" sz="1150">
              <a:latin typeface="ＭＳ Ｐゴシック"/>
            </a:rPr>
            <a:t>98.7</a:t>
          </a:r>
          <a:r>
            <a:rPr kumimoji="1" lang="ja-JP" altLang="en-US" sz="1150">
              <a:latin typeface="ＭＳ Ｐゴシック"/>
            </a:rPr>
            <a:t>であり、同様の場合の前年度参考値を</a:t>
          </a:r>
          <a:r>
            <a:rPr kumimoji="1" lang="en-US" altLang="ja-JP" sz="1150">
              <a:latin typeface="ＭＳ Ｐゴシック"/>
            </a:rPr>
            <a:t>0.6</a:t>
          </a:r>
          <a:r>
            <a:rPr kumimoji="1" lang="ja-JP" altLang="en-US" sz="1150">
              <a:latin typeface="ＭＳ Ｐゴシック"/>
            </a:rPr>
            <a:t>ポイント下回る状況であった。</a:t>
          </a:r>
          <a:br>
            <a:rPr kumimoji="1" lang="en-US" altLang="ja-JP" sz="1150">
              <a:latin typeface="ＭＳ Ｐゴシック"/>
            </a:rPr>
          </a:br>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年度は、定員適正化計画による定員管理等により対前年度比</a:t>
          </a:r>
          <a:r>
            <a:rPr kumimoji="1" lang="en-US" altLang="ja-JP" sz="1150">
              <a:latin typeface="ＭＳ Ｐゴシック"/>
            </a:rPr>
            <a:t>1.0</a:t>
          </a:r>
          <a:r>
            <a:rPr kumimoji="1" lang="ja-JP" altLang="en-US" sz="1150">
              <a:latin typeface="ＭＳ Ｐゴシック"/>
            </a:rPr>
            <a:t>ポイント減となったが、依然として類似団体平均及び全国町村平均よりも高い水準にある。今後も定員適正化計画による定員管理を行うとともに、平成</a:t>
          </a:r>
          <a:r>
            <a:rPr kumimoji="1" lang="en-US" altLang="ja-JP" sz="1150">
              <a:latin typeface="ＭＳ Ｐゴシック"/>
            </a:rPr>
            <a:t>24</a:t>
          </a:r>
          <a:r>
            <a:rPr kumimoji="1" lang="ja-JP" altLang="en-US" sz="1150">
              <a:latin typeface="ＭＳ Ｐゴシック"/>
            </a:rPr>
            <a:t>～</a:t>
          </a:r>
          <a:r>
            <a:rPr kumimoji="1" lang="en-US" altLang="ja-JP" sz="1150">
              <a:latin typeface="ＭＳ Ｐゴシック"/>
            </a:rPr>
            <a:t>25</a:t>
          </a:r>
          <a:r>
            <a:rPr kumimoji="1" lang="ja-JP" altLang="en-US" sz="1150">
              <a:latin typeface="ＭＳ Ｐゴシック"/>
            </a:rPr>
            <a:t>年度に実施した本町独自の昇給抑制措置の効果を検証しながら、より一層の給与適正化に努めていく。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39793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3261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39793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043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98637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72389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44134"/>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人口千人当たり職員数は、定員適正化計画による定員管理を進めてきた結果、福島県平均とほぼ同程度の水準にあり、類似団体平均を下回る人数となっている。</a:t>
          </a:r>
        </a:p>
        <a:p>
          <a:r>
            <a:rPr kumimoji="1" lang="ja-JP" altLang="en-US" sz="1300">
              <a:latin typeface="ＭＳ Ｐゴシック"/>
            </a:rPr>
            <a:t>　今後も、定員適正化計画による定員管理を行うとともに、民間委託等の事業のアウトソーシングも検討していく。また、職員の適正な配置によって、より効果的・効率的な事業実施に努め、行政サービスの水準の維持、向上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96308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9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81026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1917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77808</xdr:rowOff>
    </xdr:from>
    <xdr:to>
      <xdr:col>22</xdr:col>
      <xdr:colOff>203200</xdr:colOff>
      <xdr:row>59</xdr:row>
      <xdr:rowOff>81026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933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77808</xdr:rowOff>
    </xdr:from>
    <xdr:to>
      <xdr:col>21</xdr:col>
      <xdr:colOff>0</xdr:colOff>
      <xdr:row>59</xdr:row>
      <xdr:rowOff>86656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9335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45508</xdr:rowOff>
    </xdr:from>
    <xdr:to>
      <xdr:col>24</xdr:col>
      <xdr:colOff>609600</xdr:colOff>
      <xdr:row>59</xdr:row>
      <xdr:rowOff>147108</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62035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30226</xdr:rowOff>
    </xdr:from>
    <xdr:to>
      <xdr:col>22</xdr:col>
      <xdr:colOff>254000</xdr:colOff>
      <xdr:row>59</xdr:row>
      <xdr:rowOff>131826</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142003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27008</xdr:rowOff>
    </xdr:from>
    <xdr:to>
      <xdr:col>21</xdr:col>
      <xdr:colOff>50800</xdr:colOff>
      <xdr:row>59</xdr:row>
      <xdr:rowOff>128608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138785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35856</xdr:rowOff>
    </xdr:from>
    <xdr:to>
      <xdr:col>19</xdr:col>
      <xdr:colOff>533400</xdr:colOff>
      <xdr:row>59</xdr:row>
      <xdr:rowOff>137456</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101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147633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2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３ヵ年平均の実質公債費比率は、平成</a:t>
          </a:r>
          <a:r>
            <a:rPr kumimoji="1" lang="en-US" altLang="ja-JP" sz="1200">
              <a:latin typeface="ＭＳ Ｐゴシック"/>
            </a:rPr>
            <a:t>26</a:t>
          </a:r>
          <a:r>
            <a:rPr kumimoji="1" lang="ja-JP" altLang="en-US" sz="1200">
              <a:latin typeface="ＭＳ Ｐゴシック"/>
            </a:rPr>
            <a:t>年度までは補償金免除繰上償還や新規借入の抑制により、下降傾向にあったが、平成</a:t>
          </a:r>
          <a:r>
            <a:rPr kumimoji="1" lang="en-US" altLang="ja-JP" sz="1200">
              <a:latin typeface="ＭＳ Ｐゴシック"/>
            </a:rPr>
            <a:t>27</a:t>
          </a:r>
          <a:r>
            <a:rPr kumimoji="1" lang="ja-JP" altLang="en-US" sz="1200">
              <a:latin typeface="ＭＳ Ｐゴシック"/>
            </a:rPr>
            <a:t>年度以降は東日本大震災で被災した施設の復旧事業や、防災・減災事業等の地方債借入の元利償還が増えていることで、単年度及び３ヵ年平均の比率は双方とも上昇に転じている。</a:t>
          </a:r>
          <a:br>
            <a:rPr kumimoji="1" lang="en-US" altLang="ja-JP" sz="1200">
              <a:latin typeface="ＭＳ Ｐゴシック"/>
            </a:rPr>
          </a:br>
          <a:r>
            <a:rPr kumimoji="1" lang="ja-JP" altLang="en-US" sz="1200">
              <a:latin typeface="ＭＳ Ｐゴシック"/>
            </a:rPr>
            <a:t>　類似団体平均とほぼ同程度の比率となっているが、福島県平均及び全国平均を上回っており、今後も新規地方債の発行にあたっては、各種財政指標を注視しながら、事業の必要性、緊急性、費用対効果等の観点から事業を峻別し、計画的に借入していくことが重要であると考えている。</a:t>
          </a: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140405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447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19755</xdr:rowOff>
    </xdr:from>
    <xdr:to>
      <xdr:col>23</xdr:col>
      <xdr:colOff>406400</xdr:colOff>
      <xdr:row>40</xdr:row>
      <xdr:rowOff>86783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777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19755</xdr:rowOff>
    </xdr:from>
    <xdr:to>
      <xdr:col>22</xdr:col>
      <xdr:colOff>203200</xdr:colOff>
      <xdr:row>41</xdr:row>
      <xdr:rowOff>49389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777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49389</xdr:rowOff>
    </xdr:from>
    <xdr:to>
      <xdr:col>21</xdr:col>
      <xdr:colOff>0</xdr:colOff>
      <xdr:row>42</xdr:row>
      <xdr:rowOff>119239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8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106132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140405</xdr:rowOff>
    </xdr:from>
    <xdr:to>
      <xdr:col>22</xdr:col>
      <xdr:colOff>254000</xdr:colOff>
      <xdr:row>40</xdr:row>
      <xdr:rowOff>70555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80732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170039</xdr:rowOff>
    </xdr:from>
    <xdr:to>
      <xdr:col>21</xdr:col>
      <xdr:colOff>50800</xdr:colOff>
      <xdr:row>41</xdr:row>
      <xdr:rowOff>100189</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110366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平成</a:t>
          </a:r>
          <a:r>
            <a:rPr kumimoji="1" lang="en-US" altLang="ja-JP" sz="1150">
              <a:latin typeface="ＭＳ Ｐゴシック"/>
            </a:rPr>
            <a:t>24</a:t>
          </a:r>
          <a:r>
            <a:rPr kumimoji="1" lang="ja-JP" altLang="en-US" sz="1150">
              <a:latin typeface="ＭＳ Ｐゴシック"/>
            </a:rPr>
            <a:t>年度は大型建設事業に伴う起債により、地方債残高が大幅に増加し、</a:t>
          </a:r>
          <a:r>
            <a:rPr kumimoji="1" lang="en-US" altLang="ja-JP" sz="1150">
              <a:latin typeface="ＭＳ Ｐゴシック"/>
            </a:rPr>
            <a:t>82.4</a:t>
          </a:r>
          <a:r>
            <a:rPr kumimoji="1" lang="ja-JP" altLang="en-US" sz="1150">
              <a:latin typeface="ＭＳ Ｐゴシック"/>
            </a:rPr>
            <a:t>％まで上昇したものの、平成</a:t>
          </a:r>
          <a:r>
            <a:rPr kumimoji="1" lang="en-US" altLang="ja-JP" sz="1150">
              <a:latin typeface="ＭＳ Ｐゴシック"/>
            </a:rPr>
            <a:t>25</a:t>
          </a:r>
          <a:r>
            <a:rPr kumimoji="1" lang="ja-JP" altLang="en-US" sz="1150">
              <a:latin typeface="ＭＳ Ｐゴシック"/>
            </a:rPr>
            <a:t>年度以降は、地方債残高の減少や公営企業債等繰入見込額の減少等により将来負担比率は下降傾向にあった。しかし、平成</a:t>
          </a:r>
          <a:r>
            <a:rPr kumimoji="1" lang="en-US" altLang="ja-JP" sz="1150">
              <a:latin typeface="ＭＳ Ｐゴシック"/>
            </a:rPr>
            <a:t>28</a:t>
          </a:r>
          <a:r>
            <a:rPr kumimoji="1" lang="ja-JP" altLang="en-US" sz="1150">
              <a:latin typeface="ＭＳ Ｐゴシック"/>
            </a:rPr>
            <a:t>年度は、地方債の償還等により分子である将来負担額は減少したものの、辺地対策事業債、臨時財政対策債等の元利償還金が増加したことにより分母が減少し、将来負担比率は対前年度比</a:t>
          </a:r>
          <a:r>
            <a:rPr kumimoji="1" lang="en-US" altLang="ja-JP" sz="1150">
              <a:latin typeface="ＭＳ Ｐゴシック"/>
            </a:rPr>
            <a:t>0.7</a:t>
          </a:r>
          <a:r>
            <a:rPr kumimoji="1" lang="ja-JP" altLang="en-US" sz="1150">
              <a:latin typeface="ＭＳ Ｐゴシック"/>
            </a:rPr>
            <a:t>％増となった。</a:t>
          </a:r>
          <a:br>
            <a:rPr kumimoji="1" lang="en-US" altLang="ja-JP" sz="1150">
              <a:latin typeface="ＭＳ Ｐゴシック"/>
            </a:rPr>
          </a:br>
          <a:r>
            <a:rPr kumimoji="1" lang="ja-JP" altLang="en-US" sz="1150">
              <a:latin typeface="ＭＳ Ｐゴシック"/>
            </a:rPr>
            <a:t>　今後も、事業の必要性、緊急性、費用対効果等の観点から事業を峻別し、重点選別主義を徹底した上で、計画的な地方債の発行、充当可能基金を活用する等、将来負担の軽減に努めていく。</a:t>
          </a:r>
          <a:endParaRPr kumimoji="1" lang="en-US" altLang="ja-JP" sz="11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16</xdr:row>
      <xdr:rowOff>126153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6131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119017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6131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119017</xdr:rowOff>
    </xdr:from>
    <xdr:to>
      <xdr:col>22</xdr:col>
      <xdr:colOff>203200</xdr:colOff>
      <xdr:row>18</xdr:row>
      <xdr:rowOff>77410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3366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77410</xdr:rowOff>
    </xdr:from>
    <xdr:to>
      <xdr:col>21</xdr:col>
      <xdr:colOff>0</xdr:colOff>
      <xdr:row>19</xdr:row>
      <xdr:rowOff>2480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63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47430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153687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68217</xdr:rowOff>
    </xdr:from>
    <xdr:to>
      <xdr:col>22</xdr:col>
      <xdr:colOff>254000</xdr:colOff>
      <xdr:row>17</xdr:row>
      <xdr:rowOff>169817</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154594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26610</xdr:rowOff>
    </xdr:from>
    <xdr:to>
      <xdr:col>21</xdr:col>
      <xdr:colOff>50800</xdr:colOff>
      <xdr:row>18</xdr:row>
      <xdr:rowOff>128210</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112987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123129</xdr:rowOff>
    </xdr:from>
    <xdr:to>
      <xdr:col>19</xdr:col>
      <xdr:colOff>533400</xdr:colOff>
      <xdr:row>19</xdr:row>
      <xdr:rowOff>53280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38057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定員適正化計画による定員管理に努めてきたため、平成</a:t>
          </a:r>
          <a:r>
            <a:rPr kumimoji="1" lang="en-US" altLang="ja-JP" sz="1300" baseline="0">
              <a:latin typeface="ＭＳ Ｐゴシック"/>
            </a:rPr>
            <a:t>26</a:t>
          </a:r>
          <a:r>
            <a:rPr kumimoji="1" lang="ja-JP" altLang="en-US" sz="1300" baseline="0">
              <a:latin typeface="ＭＳ Ｐゴシック"/>
            </a:rPr>
            <a:t>年度以降、人件費に係る経常収支比率は下降傾向にある。平成</a:t>
          </a:r>
          <a:r>
            <a:rPr kumimoji="1" lang="en-US" altLang="ja-JP" sz="1300" baseline="0">
              <a:latin typeface="ＭＳ Ｐゴシック"/>
            </a:rPr>
            <a:t>28</a:t>
          </a:r>
          <a:r>
            <a:rPr kumimoji="1" lang="ja-JP" altLang="en-US" sz="1300" baseline="0">
              <a:latin typeface="ＭＳ Ｐゴシック"/>
            </a:rPr>
            <a:t>年度においても、人件費の減少により、対前年度比で</a:t>
          </a:r>
          <a:r>
            <a:rPr kumimoji="1" lang="en-US" altLang="ja-JP" sz="1300" baseline="0">
              <a:latin typeface="ＭＳ Ｐゴシック"/>
            </a:rPr>
            <a:t>0.2</a:t>
          </a:r>
          <a:r>
            <a:rPr kumimoji="1" lang="ja-JP" altLang="en-US" sz="1300" baseline="0">
              <a:latin typeface="ＭＳ Ｐゴシック"/>
            </a:rPr>
            <a:t>％下降した。</a:t>
          </a:r>
          <a:br>
            <a:rPr kumimoji="1" lang="en-US" altLang="ja-JP" sz="1300" baseline="0">
              <a:latin typeface="ＭＳ Ｐゴシック"/>
            </a:rPr>
          </a:br>
          <a:r>
            <a:rPr kumimoji="1" lang="ja-JP" altLang="en-US" sz="1300" baseline="0">
              <a:latin typeface="ＭＳ Ｐゴシック"/>
            </a:rPr>
            <a:t>　しかしながら、依然として類似団体平均及び福島県平均を上回っており、今後も、より一層の定員及び給与の適正化に努めていく。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物件費においては、管理経費等の抑制により対前年度比で</a:t>
          </a:r>
          <a:r>
            <a:rPr kumimoji="1" lang="en-US" altLang="ja-JP" sz="1300">
              <a:latin typeface="ＭＳ Ｐゴシック"/>
            </a:rPr>
            <a:t>0.2</a:t>
          </a:r>
          <a:r>
            <a:rPr kumimoji="1" lang="ja-JP" altLang="en-US" sz="1300">
              <a:latin typeface="ＭＳ Ｐゴシック"/>
            </a:rPr>
            <a:t>％の減となり、類似団体平均を</a:t>
          </a:r>
          <a:r>
            <a:rPr kumimoji="1" lang="en-US" altLang="ja-JP" sz="1300">
              <a:latin typeface="ＭＳ Ｐゴシック"/>
            </a:rPr>
            <a:t>1.5</a:t>
          </a:r>
          <a:r>
            <a:rPr kumimoji="1" lang="ja-JP" altLang="en-US" sz="1300">
              <a:latin typeface="ＭＳ Ｐゴシック"/>
            </a:rPr>
            <a:t>％下回っている。</a:t>
          </a:r>
          <a:br>
            <a:rPr kumimoji="1" lang="en-US" altLang="ja-JP" sz="1300">
              <a:latin typeface="ＭＳ Ｐゴシック"/>
            </a:rPr>
          </a:br>
          <a:r>
            <a:rPr kumimoji="1" lang="ja-JP" altLang="en-US" sz="1300">
              <a:latin typeface="ＭＳ Ｐゴシック"/>
            </a:rPr>
            <a:t>　今後も引き続き、管理経費等の節減や事業の効率化に努め、事業全体のコスト削減を図っていく。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1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年度は、社会福祉費等に係る扶助費の増加等により対前年度比</a:t>
          </a:r>
          <a:r>
            <a:rPr kumimoji="1" lang="en-US" altLang="ja-JP" sz="1300" baseline="0">
              <a:latin typeface="ＭＳ Ｐゴシック"/>
            </a:rPr>
            <a:t>0.1</a:t>
          </a:r>
          <a:r>
            <a:rPr kumimoji="1" lang="ja-JP" altLang="en-US" sz="1300" baseline="0">
              <a:latin typeface="ＭＳ Ｐゴシック"/>
            </a:rPr>
            <a:t>％の増となり、平成</a:t>
          </a:r>
          <a:r>
            <a:rPr kumimoji="1" lang="en-US" altLang="ja-JP" sz="1300" baseline="0">
              <a:latin typeface="ＭＳ Ｐゴシック"/>
            </a:rPr>
            <a:t>27</a:t>
          </a:r>
          <a:r>
            <a:rPr kumimoji="1" lang="ja-JP" altLang="en-US" sz="1300" baseline="0">
              <a:latin typeface="ＭＳ Ｐゴシック"/>
            </a:rPr>
            <a:t>年度以降、２年連続で上昇している。</a:t>
          </a:r>
          <a:br>
            <a:rPr kumimoji="1" lang="en-US" altLang="ja-JP" sz="1300" baseline="0">
              <a:latin typeface="ＭＳ Ｐゴシック"/>
            </a:rPr>
          </a:br>
          <a:r>
            <a:rPr kumimoji="1" lang="ja-JP" altLang="en-US" sz="1300" baseline="0">
              <a:latin typeface="ＭＳ Ｐゴシック"/>
            </a:rPr>
            <a:t>　また、依然として類似団体平均を上回っているため、今後も各種手当等の内容の精査を行い、適正化に努めていく。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その他の経費は類似団体平均、福島県平均ともに上回っており、対前年度比も</a:t>
          </a:r>
          <a:r>
            <a:rPr kumimoji="1" lang="en-US" altLang="ja-JP" sz="1300">
              <a:latin typeface="ＭＳ Ｐゴシック"/>
            </a:rPr>
            <a:t>0.2</a:t>
          </a:r>
          <a:r>
            <a:rPr kumimoji="1" lang="ja-JP" altLang="en-US" sz="1300">
              <a:latin typeface="ＭＳ Ｐゴシック"/>
            </a:rPr>
            <a:t>％の増となった。主な要因としては各事業会計等への繰出金の増加である。</a:t>
          </a:r>
          <a:br>
            <a:rPr kumimoji="1" lang="en-US" altLang="ja-JP" sz="1300">
              <a:latin typeface="ＭＳ Ｐゴシック"/>
            </a:rPr>
          </a:br>
          <a:r>
            <a:rPr kumimoji="1" lang="ja-JP" altLang="en-US" sz="1300">
              <a:latin typeface="ＭＳ Ｐゴシック"/>
            </a:rPr>
            <a:t>　今後も、企業会計においては料金の適正化を図るとともに、各会計のコスト削減を図り、繰出金の抑制に努めていく。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106426</xdr:rowOff>
    </xdr:from>
    <xdr:to>
      <xdr:col>24</xdr:col>
      <xdr:colOff>31750</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79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106426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101854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65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101854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7464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年度は、東白衛生組合負担金において、最終処分場整備事業等の臨時経費が増加したことにより、対前年度比</a:t>
          </a:r>
          <a:r>
            <a:rPr kumimoji="1" lang="en-US" altLang="ja-JP" sz="1300">
              <a:latin typeface="ＭＳ Ｐゴシック"/>
            </a:rPr>
            <a:t>3.9</a:t>
          </a:r>
          <a:r>
            <a:rPr kumimoji="1" lang="ja-JP" altLang="en-US" sz="1300">
              <a:latin typeface="ＭＳ Ｐゴシック"/>
            </a:rPr>
            <a:t>％の減となった。</a:t>
          </a:r>
          <a:br>
            <a:rPr kumimoji="1" lang="en-US" altLang="ja-JP" sz="1300">
              <a:latin typeface="ＭＳ Ｐゴシック"/>
            </a:rPr>
          </a:br>
          <a:r>
            <a:rPr kumimoji="1" lang="ja-JP" altLang="en-US" sz="1300">
              <a:latin typeface="ＭＳ Ｐゴシック"/>
            </a:rPr>
            <a:t>　今後も、定期的に補助金の効果検証を行い、費用対効果の低い事業の整理統合、縮小、廃止等により、補助金の適正化、合理化に努めていく。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36</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1117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163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163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年度以降、東日本大震災で被災した施設の復旧事業や、防災・減災事業等の地方債借入の元利償還が増えていることで、上昇傾向にあり、平成</a:t>
          </a:r>
          <a:r>
            <a:rPr kumimoji="1" lang="en-US" altLang="ja-JP" sz="1300">
              <a:latin typeface="ＭＳ Ｐゴシック"/>
            </a:rPr>
            <a:t>28</a:t>
          </a:r>
          <a:r>
            <a:rPr kumimoji="1" lang="ja-JP" altLang="en-US" sz="1300">
              <a:latin typeface="ＭＳ Ｐゴシック"/>
            </a:rPr>
            <a:t>年度は類似団体の平均を上回る水準となった。</a:t>
          </a:r>
          <a:br>
            <a:rPr kumimoji="1" lang="en-US" altLang="ja-JP" sz="1300">
              <a:latin typeface="ＭＳ Ｐゴシック"/>
            </a:rPr>
          </a:br>
          <a:r>
            <a:rPr kumimoji="1" lang="ja-JP" altLang="en-US" sz="1300">
              <a:latin typeface="ＭＳ Ｐゴシック"/>
            </a:rPr>
            <a:t>　公債費は今後も平成</a:t>
          </a:r>
          <a:r>
            <a:rPr kumimoji="1" lang="en-US" altLang="ja-JP" sz="1300">
              <a:latin typeface="ＭＳ Ｐゴシック"/>
            </a:rPr>
            <a:t>34</a:t>
          </a:r>
          <a:r>
            <a:rPr kumimoji="1" lang="ja-JP" altLang="en-US" sz="1300">
              <a:latin typeface="ＭＳ Ｐゴシック"/>
            </a:rPr>
            <a:t>年度まで増加傾向にあることを見込んでいるため、計画的な償還に加え、充当可能基金の活用も検討し、適正管理に努めていく。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62992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15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44704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76</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公債費以外の経費においては、対前年度比</a:t>
          </a:r>
          <a:r>
            <a:rPr kumimoji="1" lang="en-US" altLang="ja-JP" sz="1300">
              <a:latin typeface="ＭＳ Ｐゴシック"/>
            </a:rPr>
            <a:t>4.0</a:t>
          </a:r>
          <a:r>
            <a:rPr kumimoji="1" lang="ja-JP" altLang="en-US" sz="1300">
              <a:latin typeface="ＭＳ Ｐゴシック"/>
            </a:rPr>
            <a:t>％の減となり、類似団体平均を下回った。主な要因としては補助費等の減少が考えられる。</a:t>
          </a:r>
          <a:br>
            <a:rPr kumimoji="1" lang="en-US" altLang="ja-JP" sz="1300">
              <a:latin typeface="ＭＳ Ｐゴシック"/>
            </a:rPr>
          </a:br>
          <a:r>
            <a:rPr kumimoji="1" lang="ja-JP" altLang="en-US" sz="1300">
              <a:latin typeface="ＭＳ Ｐゴシック"/>
            </a:rPr>
            <a:t>　今後も、事業の効果を検証しながら、すべての事業の経費節減に努め、さらなる適正化、合理化を図っていく。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38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0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00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84811"/>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福島県棚倉町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107432</xdr:rowOff>
    </xdr:from>
    <xdr:to>
      <xdr:col>4</xdr:col>
      <xdr:colOff>1117600</xdr:colOff>
      <xdr:row>18</xdr:row>
      <xdr:rowOff>148534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41157"/>
          <a:ext cx="6477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107432</xdr:rowOff>
    </xdr:from>
    <xdr:to>
      <xdr:col>4</xdr:col>
      <xdr:colOff>469900</xdr:colOff>
      <xdr:row>18</xdr:row>
      <xdr:rowOff>139047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1157"/>
          <a:ext cx="698500" cy="3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122360</xdr:rowOff>
    </xdr:from>
    <xdr:to>
      <xdr:col>3</xdr:col>
      <xdr:colOff>904875</xdr:colOff>
      <xdr:row>18</xdr:row>
      <xdr:rowOff>139047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56085"/>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117887</xdr:rowOff>
    </xdr:from>
    <xdr:to>
      <xdr:col>3</xdr:col>
      <xdr:colOff>206375</xdr:colOff>
      <xdr:row>18</xdr:row>
      <xdr:rowOff>122360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1612"/>
          <a:ext cx="698500" cy="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97734</xdr:rowOff>
    </xdr:from>
    <xdr:to>
      <xdr:col>5</xdr:col>
      <xdr:colOff>34925</xdr:colOff>
      <xdr:row>19</xdr:row>
      <xdr:rowOff>27884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23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69811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56632</xdr:rowOff>
    </xdr:from>
    <xdr:to>
      <xdr:col>4</xdr:col>
      <xdr:colOff>520700</xdr:colOff>
      <xdr:row>18</xdr:row>
      <xdr:rowOff>158232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9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143009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88247</xdr:rowOff>
    </xdr:from>
    <xdr:to>
      <xdr:col>3</xdr:col>
      <xdr:colOff>955675</xdr:colOff>
      <xdr:row>19</xdr:row>
      <xdr:rowOff>18397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22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71559</xdr:rowOff>
    </xdr:from>
    <xdr:to>
      <xdr:col>3</xdr:col>
      <xdr:colOff>257175</xdr:colOff>
      <xdr:row>19</xdr:row>
      <xdr:rowOff>1709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20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157937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67086</xdr:rowOff>
    </xdr:from>
    <xdr:to>
      <xdr:col>2</xdr:col>
      <xdr:colOff>692150</xdr:colOff>
      <xdr:row>18</xdr:row>
      <xdr:rowOff>168687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153464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107667</xdr:rowOff>
    </xdr:from>
    <xdr:to>
      <xdr:col>4</xdr:col>
      <xdr:colOff>1117600</xdr:colOff>
      <xdr:row>36</xdr:row>
      <xdr:rowOff>154660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60917"/>
          <a:ext cx="647700" cy="4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107667</xdr:rowOff>
    </xdr:from>
    <xdr:to>
      <xdr:col>4</xdr:col>
      <xdr:colOff>469900</xdr:colOff>
      <xdr:row>37</xdr:row>
      <xdr:rowOff>323988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60917"/>
          <a:ext cx="698500" cy="387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118966</xdr:rowOff>
    </xdr:from>
    <xdr:to>
      <xdr:col>3</xdr:col>
      <xdr:colOff>904875</xdr:colOff>
      <xdr:row>37</xdr:row>
      <xdr:rowOff>323988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43666"/>
          <a:ext cx="698500" cy="20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77067</xdr:rowOff>
    </xdr:from>
    <xdr:to>
      <xdr:col>3</xdr:col>
      <xdr:colOff>206375</xdr:colOff>
      <xdr:row>37</xdr:row>
      <xdr:rowOff>118966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201767"/>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103860</xdr:rowOff>
    </xdr:from>
    <xdr:to>
      <xdr:col>5</xdr:col>
      <xdr:colOff>34925</xdr:colOff>
      <xdr:row>37</xdr:row>
      <xdr:rowOff>34010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75937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56867</xdr:rowOff>
    </xdr:from>
    <xdr:to>
      <xdr:col>4</xdr:col>
      <xdr:colOff>520700</xdr:colOff>
      <xdr:row>36</xdr:row>
      <xdr:rowOff>158467</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01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168644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7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273188</xdr:rowOff>
    </xdr:from>
    <xdr:to>
      <xdr:col>3</xdr:col>
      <xdr:colOff>955675</xdr:colOff>
      <xdr:row>38</xdr:row>
      <xdr:rowOff>31888</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39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16665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8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68166</xdr:rowOff>
    </xdr:from>
    <xdr:to>
      <xdr:col>3</xdr:col>
      <xdr:colOff>257175</xdr:colOff>
      <xdr:row>37</xdr:row>
      <xdr:rowOff>169766</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1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154543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26267</xdr:rowOff>
    </xdr:from>
    <xdr:to>
      <xdr:col>2</xdr:col>
      <xdr:colOff>692150</xdr:colOff>
      <xdr:row>37</xdr:row>
      <xdr:rowOff>127867</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1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112644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3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142215</xdr:rowOff>
    </xdr:from>
    <xdr:to>
      <xdr:col>6</xdr:col>
      <xdr:colOff>511175</xdr:colOff>
      <xdr:row>36</xdr:row>
      <xdr:rowOff>159501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14415"/>
          <a:ext cx="8382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142215</xdr:rowOff>
    </xdr:from>
    <xdr:to>
      <xdr:col>5</xdr:col>
      <xdr:colOff>358775</xdr:colOff>
      <xdr:row>36</xdr:row>
      <xdr:rowOff>167110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441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167110</xdr:rowOff>
    </xdr:from>
    <xdr:to>
      <xdr:col>4</xdr:col>
      <xdr:colOff>155575</xdr:colOff>
      <xdr:row>37</xdr:row>
      <xdr:rowOff>37831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9310"/>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31877</xdr:rowOff>
    </xdr:from>
    <xdr:to>
      <xdr:col>2</xdr:col>
      <xdr:colOff>638175</xdr:colOff>
      <xdr:row>37</xdr:row>
      <xdr:rowOff>37831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5527"/>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108701</xdr:rowOff>
    </xdr:from>
    <xdr:to>
      <xdr:col>6</xdr:col>
      <xdr:colOff>561975</xdr:colOff>
      <xdr:row>37</xdr:row>
      <xdr:rowOff>38851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87128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91415</xdr:rowOff>
    </xdr:from>
    <xdr:to>
      <xdr:col>5</xdr:col>
      <xdr:colOff>409575</xdr:colOff>
      <xdr:row>37</xdr:row>
      <xdr:rowOff>21565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116310</xdr:rowOff>
    </xdr:from>
    <xdr:to>
      <xdr:col>4</xdr:col>
      <xdr:colOff>206375</xdr:colOff>
      <xdr:row>37</xdr:row>
      <xdr:rowOff>46460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2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37587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158481</xdr:rowOff>
    </xdr:from>
    <xdr:to>
      <xdr:col>3</xdr:col>
      <xdr:colOff>3175</xdr:colOff>
      <xdr:row>37</xdr:row>
      <xdr:rowOff>88631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152527</xdr:rowOff>
    </xdr:from>
    <xdr:to>
      <xdr:col>1</xdr:col>
      <xdr:colOff>485775</xdr:colOff>
      <xdr:row>37</xdr:row>
      <xdr:rowOff>82677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73804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139380</xdr:rowOff>
    </xdr:from>
    <xdr:to>
      <xdr:col>6</xdr:col>
      <xdr:colOff>511175</xdr:colOff>
      <xdr:row>58</xdr:row>
      <xdr:rowOff>20645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1203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139380</xdr:rowOff>
    </xdr:from>
    <xdr:to>
      <xdr:col>5</xdr:col>
      <xdr:colOff>358775</xdr:colOff>
      <xdr:row>58</xdr:row>
      <xdr:rowOff>57564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2030"/>
          <a:ext cx="889000" cy="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40724</xdr:rowOff>
    </xdr:from>
    <xdr:to>
      <xdr:col>4</xdr:col>
      <xdr:colOff>155575</xdr:colOff>
      <xdr:row>58</xdr:row>
      <xdr:rowOff>57564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84824"/>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40724</xdr:rowOff>
    </xdr:from>
    <xdr:to>
      <xdr:col>2</xdr:col>
      <xdr:colOff>638175</xdr:colOff>
      <xdr:row>58</xdr:row>
      <xdr:rowOff>146062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4824"/>
          <a:ext cx="889000" cy="10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141295</xdr:rowOff>
    </xdr:from>
    <xdr:to>
      <xdr:col>6</xdr:col>
      <xdr:colOff>561975</xdr:colOff>
      <xdr:row>58</xdr:row>
      <xdr:rowOff>71445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119722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88580</xdr:rowOff>
    </xdr:from>
    <xdr:to>
      <xdr:col>5</xdr:col>
      <xdr:colOff>409575</xdr:colOff>
      <xdr:row>58</xdr:row>
      <xdr:rowOff>18730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8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6764</xdr:rowOff>
    </xdr:from>
    <xdr:to>
      <xdr:col>4</xdr:col>
      <xdr:colOff>206375</xdr:colOff>
      <xdr:row>58</xdr:row>
      <xdr:rowOff>108364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161374</xdr:rowOff>
    </xdr:from>
    <xdr:to>
      <xdr:col>3</xdr:col>
      <xdr:colOff>3175</xdr:colOff>
      <xdr:row>58</xdr:row>
      <xdr:rowOff>91524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9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82651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95262</xdr:rowOff>
    </xdr:from>
    <xdr:to>
      <xdr:col>1</xdr:col>
      <xdr:colOff>485775</xdr:colOff>
      <xdr:row>59</xdr:row>
      <xdr:rowOff>25412</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16539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72492</xdr:rowOff>
    </xdr:from>
    <xdr:to>
      <xdr:col>6</xdr:col>
      <xdr:colOff>511175</xdr:colOff>
      <xdr:row>78</xdr:row>
      <xdr:rowOff>77544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5592"/>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56490</xdr:rowOff>
    </xdr:from>
    <xdr:to>
      <xdr:col>5</xdr:col>
      <xdr:colOff>358775</xdr:colOff>
      <xdr:row>78</xdr:row>
      <xdr:rowOff>72492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95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42613</xdr:rowOff>
    </xdr:from>
    <xdr:to>
      <xdr:col>4</xdr:col>
      <xdr:colOff>155575</xdr:colOff>
      <xdr:row>78</xdr:row>
      <xdr:rowOff>56490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15713"/>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42613</xdr:rowOff>
    </xdr:from>
    <xdr:to>
      <xdr:col>2</xdr:col>
      <xdr:colOff>638175</xdr:colOff>
      <xdr:row>78</xdr:row>
      <xdr:rowOff>79167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5713"/>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26744</xdr:rowOff>
    </xdr:from>
    <xdr:to>
      <xdr:col>6</xdr:col>
      <xdr:colOff>561975</xdr:colOff>
      <xdr:row>78</xdr:row>
      <xdr:rowOff>128344</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113121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21692</xdr:rowOff>
    </xdr:from>
    <xdr:to>
      <xdr:col>5</xdr:col>
      <xdr:colOff>409575</xdr:colOff>
      <xdr:row>78</xdr:row>
      <xdr:rowOff>123292</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5690</xdr:rowOff>
    </xdr:from>
    <xdr:to>
      <xdr:col>4</xdr:col>
      <xdr:colOff>206375</xdr:colOff>
      <xdr:row>78</xdr:row>
      <xdr:rowOff>107290</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98417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163263</xdr:rowOff>
    </xdr:from>
    <xdr:to>
      <xdr:col>3</xdr:col>
      <xdr:colOff>3175</xdr:colOff>
      <xdr:row>78</xdr:row>
      <xdr:rowOff>93413</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3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84540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4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28367</xdr:rowOff>
    </xdr:from>
    <xdr:to>
      <xdr:col>1</xdr:col>
      <xdr:colOff>485775</xdr:colOff>
      <xdr:row>78</xdr:row>
      <xdr:rowOff>129967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4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121094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49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164560</xdr:rowOff>
    </xdr:from>
    <xdr:to>
      <xdr:col>6</xdr:col>
      <xdr:colOff>511175</xdr:colOff>
      <xdr:row>96</xdr:row>
      <xdr:rowOff>95504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52310"/>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95504</xdr:rowOff>
    </xdr:from>
    <xdr:to>
      <xdr:col>5</xdr:col>
      <xdr:colOff>358775</xdr:colOff>
      <xdr:row>96</xdr:row>
      <xdr:rowOff>122250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470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122250</xdr:rowOff>
    </xdr:from>
    <xdr:to>
      <xdr:col>4</xdr:col>
      <xdr:colOff>155575</xdr:colOff>
      <xdr:row>97</xdr:row>
      <xdr:rowOff>38278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81450"/>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89333</xdr:rowOff>
    </xdr:from>
    <xdr:to>
      <xdr:col>2</xdr:col>
      <xdr:colOff>638175</xdr:colOff>
      <xdr:row>97</xdr:row>
      <xdr:rowOff>38278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5691283"/>
          <a:ext cx="889000" cy="97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113760</xdr:rowOff>
    </xdr:from>
    <xdr:to>
      <xdr:col>6</xdr:col>
      <xdr:colOff>561975</xdr:colOff>
      <xdr:row>96</xdr:row>
      <xdr:rowOff>43910</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4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136637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44704</xdr:rowOff>
    </xdr:from>
    <xdr:to>
      <xdr:col>5</xdr:col>
      <xdr:colOff>409575</xdr:colOff>
      <xdr:row>96</xdr:row>
      <xdr:rowOff>146304</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162831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71450</xdr:rowOff>
    </xdr:from>
    <xdr:to>
      <xdr:col>4</xdr:col>
      <xdr:colOff>206375</xdr:colOff>
      <xdr:row>97</xdr:row>
      <xdr:rowOff>1600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5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158928</xdr:rowOff>
    </xdr:from>
    <xdr:to>
      <xdr:col>3</xdr:col>
      <xdr:colOff>3175</xdr:colOff>
      <xdr:row>97</xdr:row>
      <xdr:rowOff>89078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105605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38533</xdr:rowOff>
    </xdr:from>
    <xdr:to>
      <xdr:col>1</xdr:col>
      <xdr:colOff>485775</xdr:colOff>
      <xdr:row>91</xdr:row>
      <xdr:rowOff>140133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56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156660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4" y="154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140217</xdr:rowOff>
    </xdr:from>
    <xdr:to>
      <xdr:col>15</xdr:col>
      <xdr:colOff>180975</xdr:colOff>
      <xdr:row>36</xdr:row>
      <xdr:rowOff>150092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12417"/>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150092</xdr:rowOff>
    </xdr:from>
    <xdr:to>
      <xdr:col>14</xdr:col>
      <xdr:colOff>28575</xdr:colOff>
      <xdr:row>37</xdr:row>
      <xdr:rowOff>53655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22292"/>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53655</xdr:rowOff>
    </xdr:from>
    <xdr:to>
      <xdr:col>12</xdr:col>
      <xdr:colOff>511175</xdr:colOff>
      <xdr:row>37</xdr:row>
      <xdr:rowOff>83766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973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83766</xdr:rowOff>
    </xdr:from>
    <xdr:to>
      <xdr:col>11</xdr:col>
      <xdr:colOff>307975</xdr:colOff>
      <xdr:row>37</xdr:row>
      <xdr:rowOff>95191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2741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89417</xdr:rowOff>
    </xdr:from>
    <xdr:to>
      <xdr:col>15</xdr:col>
      <xdr:colOff>231775</xdr:colOff>
      <xdr:row>37</xdr:row>
      <xdr:rowOff>19567</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2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67844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99292</xdr:rowOff>
    </xdr:from>
    <xdr:to>
      <xdr:col>14</xdr:col>
      <xdr:colOff>79375</xdr:colOff>
      <xdr:row>37</xdr:row>
      <xdr:rowOff>29442</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2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20569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2855</xdr:rowOff>
    </xdr:from>
    <xdr:to>
      <xdr:col>12</xdr:col>
      <xdr:colOff>561975</xdr:colOff>
      <xdr:row>37</xdr:row>
      <xdr:rowOff>104455</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95582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32966</xdr:rowOff>
    </xdr:from>
    <xdr:to>
      <xdr:col>11</xdr:col>
      <xdr:colOff>358775</xdr:colOff>
      <xdr:row>37</xdr:row>
      <xdr:rowOff>134566</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3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125693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44391</xdr:rowOff>
    </xdr:from>
    <xdr:to>
      <xdr:col>10</xdr:col>
      <xdr:colOff>155575</xdr:colOff>
      <xdr:row>37</xdr:row>
      <xdr:rowOff>145991</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137119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165419</xdr:rowOff>
    </xdr:from>
    <xdr:to>
      <xdr:col>15</xdr:col>
      <xdr:colOff>180975</xdr:colOff>
      <xdr:row>59</xdr:row>
      <xdr:rowOff>2286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109519"/>
          <a:ext cx="8382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151045</xdr:rowOff>
    </xdr:from>
    <xdr:to>
      <xdr:col>14</xdr:col>
      <xdr:colOff>28575</xdr:colOff>
      <xdr:row>58</xdr:row>
      <xdr:rowOff>165419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95145"/>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99257</xdr:rowOff>
    </xdr:from>
    <xdr:to>
      <xdr:col>12</xdr:col>
      <xdr:colOff>511175</xdr:colOff>
      <xdr:row>58</xdr:row>
      <xdr:rowOff>151045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43357"/>
          <a:ext cx="889000" cy="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85827</xdr:rowOff>
    </xdr:from>
    <xdr:to>
      <xdr:col>11</xdr:col>
      <xdr:colOff>307975</xdr:colOff>
      <xdr:row>58</xdr:row>
      <xdr:rowOff>99257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29927"/>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122936</xdr:rowOff>
    </xdr:from>
    <xdr:to>
      <xdr:col>15</xdr:col>
      <xdr:colOff>231775</xdr:colOff>
      <xdr:row>59</xdr:row>
      <xdr:rowOff>53086</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114619</xdr:rowOff>
    </xdr:from>
    <xdr:to>
      <xdr:col>14</xdr:col>
      <xdr:colOff>79375</xdr:colOff>
      <xdr:row>59</xdr:row>
      <xdr:rowOff>44769</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100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35896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100245</xdr:rowOff>
    </xdr:from>
    <xdr:to>
      <xdr:col>12</xdr:col>
      <xdr:colOff>561975</xdr:colOff>
      <xdr:row>59</xdr:row>
      <xdr:rowOff>30395</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100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21522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48457</xdr:rowOff>
    </xdr:from>
    <xdr:to>
      <xdr:col>11</xdr:col>
      <xdr:colOff>358775</xdr:colOff>
      <xdr:row>58</xdr:row>
      <xdr:rowOff>150057</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166584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4" y="97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35027</xdr:rowOff>
    </xdr:from>
    <xdr:to>
      <xdr:col>10</xdr:col>
      <xdr:colOff>155575</xdr:colOff>
      <xdr:row>58</xdr:row>
      <xdr:rowOff>136627</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99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153154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4" y="975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39498</xdr:rowOff>
    </xdr:from>
    <xdr:to>
      <xdr:col>15</xdr:col>
      <xdr:colOff>180975</xdr:colOff>
      <xdr:row>79</xdr:row>
      <xdr:rowOff>42075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84048"/>
          <a:ext cx="8382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39458</xdr:rowOff>
    </xdr:from>
    <xdr:to>
      <xdr:col>14</xdr:col>
      <xdr:colOff>28575</xdr:colOff>
      <xdr:row>79</xdr:row>
      <xdr:rowOff>42075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84008"/>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160148</xdr:rowOff>
    </xdr:from>
    <xdr:to>
      <xdr:col>15</xdr:col>
      <xdr:colOff>231775</xdr:colOff>
      <xdr:row>79</xdr:row>
      <xdr:rowOff>90298</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35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9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162725</xdr:rowOff>
    </xdr:from>
    <xdr:to>
      <xdr:col>14</xdr:col>
      <xdr:colOff>79375</xdr:colOff>
      <xdr:row>79</xdr:row>
      <xdr:rowOff>92875</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84002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7" y="136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160108</xdr:rowOff>
    </xdr:from>
    <xdr:to>
      <xdr:col>12</xdr:col>
      <xdr:colOff>561975</xdr:colOff>
      <xdr:row>79</xdr:row>
      <xdr:rowOff>90258</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35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81385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7" y="13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24138</xdr:rowOff>
    </xdr:from>
    <xdr:to>
      <xdr:col>15</xdr:col>
      <xdr:colOff>180975</xdr:colOff>
      <xdr:row>97</xdr:row>
      <xdr:rowOff>106220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654788"/>
          <a:ext cx="838200" cy="8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138671</xdr:rowOff>
    </xdr:from>
    <xdr:to>
      <xdr:col>14</xdr:col>
      <xdr:colOff>28575</xdr:colOff>
      <xdr:row>97</xdr:row>
      <xdr:rowOff>24138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597871"/>
          <a:ext cx="889000" cy="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55420</xdr:rowOff>
    </xdr:from>
    <xdr:to>
      <xdr:col>15</xdr:col>
      <xdr:colOff>231775</xdr:colOff>
      <xdr:row>97</xdr:row>
      <xdr:rowOff>157020</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10426700" y="166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78297</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5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144788</xdr:rowOff>
    </xdr:from>
    <xdr:to>
      <xdr:col>14</xdr:col>
      <xdr:colOff>79375</xdr:colOff>
      <xdr:row>97</xdr:row>
      <xdr:rowOff>74938</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9588500" y="1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91465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87871</xdr:rowOff>
    </xdr:from>
    <xdr:to>
      <xdr:col>12</xdr:col>
      <xdr:colOff>561975</xdr:colOff>
      <xdr:row>97</xdr:row>
      <xdr:rowOff>18021</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8699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34548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3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a:extLst>
            <a:ext uri="{FF2B5EF4-FFF2-40B4-BE49-F238E27FC236}">
              <a16:creationId xmlns:a16="http://schemas.microsoft.com/office/drawing/2014/main" id="{00000000-0008-0000-0600-0000E9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a:extLst>
            <a:ext uri="{FF2B5EF4-FFF2-40B4-BE49-F238E27FC236}">
              <a16:creationId xmlns:a16="http://schemas.microsoft.com/office/drawing/2014/main" id="{00000000-0008-0000-0600-0000EB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128695</xdr:rowOff>
    </xdr:from>
    <xdr:to>
      <xdr:col>23</xdr:col>
      <xdr:colOff>517525</xdr:colOff>
      <xdr:row>38</xdr:row>
      <xdr:rowOff>136911</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5481300" y="6643795"/>
          <a:ext cx="8382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a:extLst>
            <a:ext uri="{FF2B5EF4-FFF2-40B4-BE49-F238E27FC236}">
              <a16:creationId xmlns:a16="http://schemas.microsoft.com/office/drawing/2014/main" id="{00000000-0008-0000-0600-0000EE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128695</xdr:rowOff>
    </xdr:from>
    <xdr:to>
      <xdr:col>22</xdr:col>
      <xdr:colOff>365125</xdr:colOff>
      <xdr:row>38</xdr:row>
      <xdr:rowOff>132305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4592300" y="6643795"/>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132305</xdr:rowOff>
    </xdr:from>
    <xdr:to>
      <xdr:col>21</xdr:col>
      <xdr:colOff>161925</xdr:colOff>
      <xdr:row>38</xdr:row>
      <xdr:rowOff>133930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3703300" y="664740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64548</xdr:rowOff>
    </xdr:from>
    <xdr:to>
      <xdr:col>19</xdr:col>
      <xdr:colOff>644525</xdr:colOff>
      <xdr:row>38</xdr:row>
      <xdr:rowOff>133930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814300" y="6579648"/>
          <a:ext cx="889000" cy="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119217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47111" y="66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86111</xdr:rowOff>
    </xdr:from>
    <xdr:to>
      <xdr:col>23</xdr:col>
      <xdr:colOff>568325</xdr:colOff>
      <xdr:row>39</xdr:row>
      <xdr:rowOff>16261</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62687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a:extLst>
            <a:ext uri="{FF2B5EF4-FFF2-40B4-BE49-F238E27FC236}">
              <a16:creationId xmlns:a16="http://schemas.microsoft.com/office/drawing/2014/main" id="{00000000-0008-0000-0600-000001020000}"/>
            </a:ext>
          </a:extLst>
        </xdr:cNvPr>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77895</xdr:rowOff>
    </xdr:from>
    <xdr:to>
      <xdr:col>22</xdr:col>
      <xdr:colOff>415925</xdr:colOff>
      <xdr:row>39</xdr:row>
      <xdr:rowOff>8045</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5430500" y="65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170622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7" y="66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81505</xdr:rowOff>
    </xdr:from>
    <xdr:to>
      <xdr:col>21</xdr:col>
      <xdr:colOff>212725</xdr:colOff>
      <xdr:row>39</xdr:row>
      <xdr:rowOff>11655</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4541500" y="65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2782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7" y="668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83130</xdr:rowOff>
    </xdr:from>
    <xdr:to>
      <xdr:col>20</xdr:col>
      <xdr:colOff>9525</xdr:colOff>
      <xdr:row>39</xdr:row>
      <xdr:rowOff>13280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3652500" y="65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4407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7" y="66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13748</xdr:rowOff>
    </xdr:from>
    <xdr:to>
      <xdr:col>18</xdr:col>
      <xdr:colOff>492125</xdr:colOff>
      <xdr:row>38</xdr:row>
      <xdr:rowOff>115348</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2763500" y="65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131875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3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150535</xdr:rowOff>
    </xdr:from>
    <xdr:to>
      <xdr:col>23</xdr:col>
      <xdr:colOff>517525</xdr:colOff>
      <xdr:row>77</xdr:row>
      <xdr:rowOff>60086</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5481300" y="13180735"/>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60086</xdr:rowOff>
    </xdr:from>
    <xdr:to>
      <xdr:col>22</xdr:col>
      <xdr:colOff>365125</xdr:colOff>
      <xdr:row>77</xdr:row>
      <xdr:rowOff>162575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4592300" y="13261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162575</xdr:rowOff>
    </xdr:from>
    <xdr:to>
      <xdr:col>21</xdr:col>
      <xdr:colOff>161925</xdr:colOff>
      <xdr:row>78</xdr:row>
      <xdr:rowOff>1854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3703300" y="13364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1854</xdr:rowOff>
    </xdr:from>
    <xdr:to>
      <xdr:col>19</xdr:col>
      <xdr:colOff>644525</xdr:colOff>
      <xdr:row>78</xdr:row>
      <xdr:rowOff>3820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2814300" y="1337495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99735</xdr:rowOff>
    </xdr:from>
    <xdr:to>
      <xdr:col>23</xdr:col>
      <xdr:colOff>568325</xdr:colOff>
      <xdr:row>77</xdr:row>
      <xdr:rowOff>29885</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6268700" y="131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78162</xdr:rowOff>
    </xdr:from>
    <xdr:ext cx="534377"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31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9286</xdr:rowOff>
    </xdr:from>
    <xdr:to>
      <xdr:col>22</xdr:col>
      <xdr:colOff>415925</xdr:colOff>
      <xdr:row>77</xdr:row>
      <xdr:rowOff>110886</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5430500" y="132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102013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111775</xdr:rowOff>
    </xdr:from>
    <xdr:to>
      <xdr:col>21</xdr:col>
      <xdr:colOff>212725</xdr:colOff>
      <xdr:row>78</xdr:row>
      <xdr:rowOff>41925</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4541500" y="133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33052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4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122504</xdr:rowOff>
    </xdr:from>
    <xdr:to>
      <xdr:col>20</xdr:col>
      <xdr:colOff>9525</xdr:colOff>
      <xdr:row>78</xdr:row>
      <xdr:rowOff>52654</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3652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43781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4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124470</xdr:rowOff>
    </xdr:from>
    <xdr:to>
      <xdr:col>18</xdr:col>
      <xdr:colOff>492125</xdr:colOff>
      <xdr:row>78</xdr:row>
      <xdr:rowOff>54620</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2763500" y="133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45747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4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a:extLst>
            <a:ext uri="{FF2B5EF4-FFF2-40B4-BE49-F238E27FC236}">
              <a16:creationId xmlns:a16="http://schemas.microsoft.com/office/drawing/2014/main" id="{00000000-0008-0000-0600-00008E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a:extLst>
            <a:ext uri="{FF2B5EF4-FFF2-40B4-BE49-F238E27FC236}">
              <a16:creationId xmlns:a16="http://schemas.microsoft.com/office/drawing/2014/main" id="{00000000-0008-0000-0600-000090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69177</xdr:rowOff>
    </xdr:from>
    <xdr:to>
      <xdr:col>23</xdr:col>
      <xdr:colOff>517525</xdr:colOff>
      <xdr:row>99</xdr:row>
      <xdr:rowOff>93033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5481300" y="17042727"/>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a:extLst>
            <a:ext uri="{FF2B5EF4-FFF2-40B4-BE49-F238E27FC236}">
              <a16:creationId xmlns:a16="http://schemas.microsoft.com/office/drawing/2014/main" id="{00000000-0008-0000-0600-000093020000}"/>
            </a:ext>
          </a:extLst>
        </xdr:cNvPr>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62317</xdr:rowOff>
    </xdr:from>
    <xdr:to>
      <xdr:col>22</xdr:col>
      <xdr:colOff>365125</xdr:colOff>
      <xdr:row>99</xdr:row>
      <xdr:rowOff>69177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4592300" y="17035867"/>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44749</xdr:rowOff>
    </xdr:from>
    <xdr:to>
      <xdr:col>21</xdr:col>
      <xdr:colOff>161925</xdr:colOff>
      <xdr:row>99</xdr:row>
      <xdr:rowOff>62317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3703300" y="17018299"/>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44749</xdr:rowOff>
    </xdr:from>
    <xdr:to>
      <xdr:col>19</xdr:col>
      <xdr:colOff>644525</xdr:colOff>
      <xdr:row>99</xdr:row>
      <xdr:rowOff>88683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2814300" y="17018299"/>
          <a:ext cx="889000" cy="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42233</xdr:rowOff>
    </xdr:from>
    <xdr:to>
      <xdr:col>23</xdr:col>
      <xdr:colOff>568325</xdr:colOff>
      <xdr:row>99</xdr:row>
      <xdr:rowOff>143833</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6268700" y="170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469744" cy="259045"/>
    <xdr:sp macro="" textlink="">
      <xdr:nvSpPr>
        <xdr:cNvPr id="678" name="積立金該当値テキスト">
          <a:extLst>
            <a:ext uri="{FF2B5EF4-FFF2-40B4-BE49-F238E27FC236}">
              <a16:creationId xmlns:a16="http://schemas.microsoft.com/office/drawing/2014/main" id="{00000000-0008-0000-0600-0000A6020000}"/>
            </a:ext>
          </a:extLst>
        </xdr:cNvPr>
        <xdr:cNvSpPr txBox="1"/>
      </xdr:nvSpPr>
      <xdr:spPr>
        <a:xfrm>
          <a:off x="16370300" y="1696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18377</xdr:rowOff>
    </xdr:from>
    <xdr:to>
      <xdr:col>22</xdr:col>
      <xdr:colOff>415925</xdr:colOff>
      <xdr:row>99</xdr:row>
      <xdr:rowOff>119977</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5430500" y="169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111104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70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11517</xdr:rowOff>
    </xdr:from>
    <xdr:to>
      <xdr:col>21</xdr:col>
      <xdr:colOff>212725</xdr:colOff>
      <xdr:row>99</xdr:row>
      <xdr:rowOff>113117</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4541500" y="169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129644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165399</xdr:rowOff>
    </xdr:from>
    <xdr:to>
      <xdr:col>20</xdr:col>
      <xdr:colOff>9525</xdr:colOff>
      <xdr:row>99</xdr:row>
      <xdr:rowOff>95549</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3652500" y="169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112076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37883</xdr:rowOff>
    </xdr:from>
    <xdr:to>
      <xdr:col>18</xdr:col>
      <xdr:colOff>492125</xdr:colOff>
      <xdr:row>99</xdr:row>
      <xdr:rowOff>139483</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2763500" y="170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130610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7" y="1710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73978</xdr:rowOff>
    </xdr:from>
    <xdr:to>
      <xdr:col>32</xdr:col>
      <xdr:colOff>187325</xdr:colOff>
      <xdr:row>39</xdr:row>
      <xdr:rowOff>42088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589078"/>
          <a:ext cx="8382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73978</xdr:rowOff>
    </xdr:from>
    <xdr:to>
      <xdr:col>31</xdr:col>
      <xdr:colOff>34925</xdr:colOff>
      <xdr:row>38</xdr:row>
      <xdr:rowOff>75502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5890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75502</xdr:rowOff>
    </xdr:from>
    <xdr:to>
      <xdr:col>29</xdr:col>
      <xdr:colOff>517525</xdr:colOff>
      <xdr:row>38</xdr:row>
      <xdr:rowOff>76264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5906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27550</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199427"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76264</xdr:rowOff>
    </xdr:from>
    <xdr:to>
      <xdr:col>28</xdr:col>
      <xdr:colOff>314325</xdr:colOff>
      <xdr:row>38</xdr:row>
      <xdr:rowOff>76644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59136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30675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10427" y="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162738</xdr:rowOff>
    </xdr:from>
    <xdr:to>
      <xdr:col>32</xdr:col>
      <xdr:colOff>238125</xdr:colOff>
      <xdr:row>39</xdr:row>
      <xdr:rowOff>92888</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2110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77665</xdr:rowOff>
    </xdr:from>
    <xdr:ext cx="313932"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92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23178</xdr:rowOff>
    </xdr:from>
    <xdr:to>
      <xdr:col>31</xdr:col>
      <xdr:colOff>85725</xdr:colOff>
      <xdr:row>38</xdr:row>
      <xdr:rowOff>124778</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1272500" y="6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141305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7" y="631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24702</xdr:rowOff>
    </xdr:from>
    <xdr:to>
      <xdr:col>29</xdr:col>
      <xdr:colOff>568325</xdr:colOff>
      <xdr:row>38</xdr:row>
      <xdr:rowOff>126302</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0383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142829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7" y="63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25464</xdr:rowOff>
    </xdr:from>
    <xdr:to>
      <xdr:col>28</xdr:col>
      <xdr:colOff>365125</xdr:colOff>
      <xdr:row>38</xdr:row>
      <xdr:rowOff>127064</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94945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143591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25844</xdr:rowOff>
    </xdr:from>
    <xdr:to>
      <xdr:col>27</xdr:col>
      <xdr:colOff>161925</xdr:colOff>
      <xdr:row>38</xdr:row>
      <xdr:rowOff>127444</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18605500" y="65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143972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31115</xdr:rowOff>
    </xdr:from>
    <xdr:to>
      <xdr:col>32</xdr:col>
      <xdr:colOff>187325</xdr:colOff>
      <xdr:row>59</xdr:row>
      <xdr:rowOff>32062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1014666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10737</xdr:rowOff>
    </xdr:from>
    <xdr:to>
      <xdr:col>31</xdr:col>
      <xdr:colOff>34925</xdr:colOff>
      <xdr:row>59</xdr:row>
      <xdr:rowOff>32062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10126287"/>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10737</xdr:rowOff>
    </xdr:from>
    <xdr:to>
      <xdr:col>29</xdr:col>
      <xdr:colOff>517525</xdr:colOff>
      <xdr:row>59</xdr:row>
      <xdr:rowOff>11226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1012628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11226</xdr:rowOff>
    </xdr:from>
    <xdr:to>
      <xdr:col>28</xdr:col>
      <xdr:colOff>314325</xdr:colOff>
      <xdr:row>59</xdr:row>
      <xdr:rowOff>11423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8656300" y="1012677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151765</xdr:rowOff>
    </xdr:from>
    <xdr:to>
      <xdr:col>32</xdr:col>
      <xdr:colOff>238125</xdr:colOff>
      <xdr:row>59</xdr:row>
      <xdr:rowOff>81915</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66692</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1001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152712</xdr:rowOff>
    </xdr:from>
    <xdr:to>
      <xdr:col>31</xdr:col>
      <xdr:colOff>85725</xdr:colOff>
      <xdr:row>59</xdr:row>
      <xdr:rowOff>82862</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100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73989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7" y="101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131387</xdr:rowOff>
    </xdr:from>
    <xdr:to>
      <xdr:col>29</xdr:col>
      <xdr:colOff>568325</xdr:colOff>
      <xdr:row>59</xdr:row>
      <xdr:rowOff>61537</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0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52664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7" y="101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131876</xdr:rowOff>
    </xdr:from>
    <xdr:to>
      <xdr:col>28</xdr:col>
      <xdr:colOff>365125</xdr:colOff>
      <xdr:row>59</xdr:row>
      <xdr:rowOff>62026</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53153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7" y="101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132073</xdr:rowOff>
    </xdr:from>
    <xdr:to>
      <xdr:col>27</xdr:col>
      <xdr:colOff>161925</xdr:colOff>
      <xdr:row>59</xdr:row>
      <xdr:rowOff>62223</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100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53350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7" y="101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88609</xdr:rowOff>
    </xdr:from>
    <xdr:to>
      <xdr:col>32</xdr:col>
      <xdr:colOff>187325</xdr:colOff>
      <xdr:row>77</xdr:row>
      <xdr:rowOff>101842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290259"/>
          <a:ext cx="8382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101842</xdr:rowOff>
    </xdr:from>
    <xdr:to>
      <xdr:col>31</xdr:col>
      <xdr:colOff>34925</xdr:colOff>
      <xdr:row>77</xdr:row>
      <xdr:rowOff>133186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30349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133186</xdr:rowOff>
    </xdr:from>
    <xdr:to>
      <xdr:col>29</xdr:col>
      <xdr:colOff>517525</xdr:colOff>
      <xdr:row>77</xdr:row>
      <xdr:rowOff>145808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3334836"/>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145808</xdr:rowOff>
    </xdr:from>
    <xdr:to>
      <xdr:col>28</xdr:col>
      <xdr:colOff>314325</xdr:colOff>
      <xdr:row>77</xdr:row>
      <xdr:rowOff>148450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3474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37809</xdr:rowOff>
    </xdr:from>
    <xdr:to>
      <xdr:col>32</xdr:col>
      <xdr:colOff>238125</xdr:colOff>
      <xdr:row>77</xdr:row>
      <xdr:rowOff>139409</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16236</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51042</xdr:rowOff>
    </xdr:from>
    <xdr:to>
      <xdr:col>31</xdr:col>
      <xdr:colOff>85725</xdr:colOff>
      <xdr:row>77</xdr:row>
      <xdr:rowOff>152642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143769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82386</xdr:rowOff>
    </xdr:from>
    <xdr:to>
      <xdr:col>29</xdr:col>
      <xdr:colOff>568325</xdr:colOff>
      <xdr:row>78</xdr:row>
      <xdr:rowOff>12536</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3663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95008</xdr:rowOff>
    </xdr:from>
    <xdr:to>
      <xdr:col>28</xdr:col>
      <xdr:colOff>365125</xdr:colOff>
      <xdr:row>78</xdr:row>
      <xdr:rowOff>25158</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2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16285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97650</xdr:rowOff>
    </xdr:from>
    <xdr:to>
      <xdr:col>27</xdr:col>
      <xdr:colOff>161925</xdr:colOff>
      <xdr:row>78</xdr:row>
      <xdr:rowOff>27800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2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18927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463,978</a:t>
          </a:r>
          <a:r>
            <a:rPr kumimoji="1" lang="ja-JP" altLang="en-US" sz="1300">
              <a:latin typeface="ＭＳ Ｐゴシック"/>
            </a:rPr>
            <a:t>円となっている。特に、扶助費においては、平成</a:t>
          </a:r>
          <a:r>
            <a:rPr kumimoji="1" lang="en-US" altLang="ja-JP" sz="1300">
              <a:latin typeface="ＭＳ Ｐゴシック"/>
            </a:rPr>
            <a:t>26</a:t>
          </a:r>
          <a:r>
            <a:rPr kumimoji="1" lang="ja-JP" altLang="en-US" sz="1300">
              <a:latin typeface="ＭＳ Ｐゴシック"/>
            </a:rPr>
            <a:t>年度以降増加傾向にあり、平成</a:t>
          </a:r>
          <a:r>
            <a:rPr kumimoji="1" lang="en-US" altLang="ja-JP" sz="1300">
              <a:latin typeface="ＭＳ Ｐゴシック"/>
            </a:rPr>
            <a:t>28</a:t>
          </a:r>
          <a:r>
            <a:rPr kumimoji="1" lang="ja-JP" altLang="en-US" sz="1300">
              <a:latin typeface="ＭＳ Ｐゴシック"/>
            </a:rPr>
            <a:t>年度は住民一人当たり</a:t>
          </a:r>
          <a:r>
            <a:rPr kumimoji="1" lang="en-US" altLang="ja-JP" sz="1300">
              <a:latin typeface="ＭＳ Ｐゴシック"/>
            </a:rPr>
            <a:t>69,695</a:t>
          </a:r>
          <a:r>
            <a:rPr kumimoji="1" lang="ja-JP" altLang="en-US" sz="1300">
              <a:latin typeface="ＭＳ Ｐゴシック"/>
            </a:rPr>
            <a:t>円となった。これは、類似団体と比較してもコストが高い状況であり、主な要因は社会福祉費に係る扶助費の増加である。今後も、制度の改正や高齢化が進むことにより、さらに増加することが予想されるため、各種手当等の内容の精査を行い、適正化に努めていく。</a:t>
          </a:r>
        </a:p>
        <a:p>
          <a:r>
            <a:rPr kumimoji="1" lang="ja-JP" altLang="en-US" sz="1300">
              <a:latin typeface="ＭＳ Ｐゴシック"/>
            </a:rPr>
            <a:t>　また、類似団体平均を下回っているものの、公債費も増加傾向にあり、平成</a:t>
          </a:r>
          <a:r>
            <a:rPr kumimoji="1" lang="en-US" altLang="ja-JP" sz="1300">
              <a:latin typeface="ＭＳ Ｐゴシック"/>
            </a:rPr>
            <a:t>28</a:t>
          </a:r>
          <a:r>
            <a:rPr kumimoji="1" lang="ja-JP" altLang="en-US" sz="1300">
              <a:latin typeface="ＭＳ Ｐゴシック"/>
            </a:rPr>
            <a:t>年度は住民一人当たり</a:t>
          </a:r>
          <a:r>
            <a:rPr kumimoji="1" lang="en-US" altLang="ja-JP" sz="1300">
              <a:latin typeface="ＭＳ Ｐゴシック"/>
            </a:rPr>
            <a:t>53,578</a:t>
          </a:r>
          <a:r>
            <a:rPr kumimoji="1" lang="ja-JP" altLang="en-US" sz="1300">
              <a:latin typeface="ＭＳ Ｐゴシック"/>
            </a:rPr>
            <a:t>円となった。増加の主な要因は平成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年度以降、東日本大震災で被災した施設の復旧事業や、防災・減災事業等の地方債借入の元利償還が増えていることであり、平成</a:t>
          </a:r>
          <a:r>
            <a:rPr kumimoji="1" lang="en-US" altLang="ja-JP" sz="1300">
              <a:latin typeface="ＭＳ Ｐゴシック"/>
            </a:rPr>
            <a:t>34</a:t>
          </a:r>
          <a:r>
            <a:rPr kumimoji="1" lang="ja-JP" altLang="en-US" sz="1300">
              <a:latin typeface="ＭＳ Ｐゴシック"/>
            </a:rPr>
            <a:t>年度まで増加傾向にあることを見込んでいる。今後も、計画的な償還に加え、充当可能基金の活用も検討し、適正管理に努めていく。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32258</xdr:rowOff>
    </xdr:from>
    <xdr:to>
      <xdr:col>6</xdr:col>
      <xdr:colOff>511175</xdr:colOff>
      <xdr:row>37</xdr:row>
      <xdr:rowOff>86959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75908"/>
          <a:ext cx="8382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32258</xdr:rowOff>
    </xdr:from>
    <xdr:to>
      <xdr:col>5</xdr:col>
      <xdr:colOff>358775</xdr:colOff>
      <xdr:row>37</xdr:row>
      <xdr:rowOff>104104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7590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104104</xdr:rowOff>
    </xdr:from>
    <xdr:to>
      <xdr:col>4</xdr:col>
      <xdr:colOff>155575</xdr:colOff>
      <xdr:row>37</xdr:row>
      <xdr:rowOff>105737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477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39932</xdr:rowOff>
    </xdr:from>
    <xdr:to>
      <xdr:col>2</xdr:col>
      <xdr:colOff>638175</xdr:colOff>
      <xdr:row>37</xdr:row>
      <xdr:rowOff>105737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83582"/>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36159</xdr:rowOff>
    </xdr:from>
    <xdr:to>
      <xdr:col>6</xdr:col>
      <xdr:colOff>561975</xdr:colOff>
      <xdr:row>37</xdr:row>
      <xdr:rowOff>137759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3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14586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152908</xdr:rowOff>
    </xdr:from>
    <xdr:to>
      <xdr:col>5</xdr:col>
      <xdr:colOff>409575</xdr:colOff>
      <xdr:row>37</xdr:row>
      <xdr:rowOff>83058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53304</xdr:rowOff>
    </xdr:from>
    <xdr:to>
      <xdr:col>4</xdr:col>
      <xdr:colOff>206375</xdr:colOff>
      <xdr:row>37</xdr:row>
      <xdr:rowOff>154904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146031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54937</xdr:rowOff>
    </xdr:from>
    <xdr:to>
      <xdr:col>3</xdr:col>
      <xdr:colOff>3175</xdr:colOff>
      <xdr:row>37</xdr:row>
      <xdr:rowOff>156537</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160582</xdr:rowOff>
    </xdr:from>
    <xdr:to>
      <xdr:col>1</xdr:col>
      <xdr:colOff>485775</xdr:colOff>
      <xdr:row>37</xdr:row>
      <xdr:rowOff>90732</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3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107259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121364</xdr:rowOff>
    </xdr:from>
    <xdr:to>
      <xdr:col>6</xdr:col>
      <xdr:colOff>511175</xdr:colOff>
      <xdr:row>58</xdr:row>
      <xdr:rowOff>138938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5464"/>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121364</xdr:rowOff>
    </xdr:from>
    <xdr:to>
      <xdr:col>5</xdr:col>
      <xdr:colOff>358775</xdr:colOff>
      <xdr:row>58</xdr:row>
      <xdr:rowOff>122715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5464"/>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107131</xdr:rowOff>
    </xdr:from>
    <xdr:to>
      <xdr:col>4</xdr:col>
      <xdr:colOff>155575</xdr:colOff>
      <xdr:row>58</xdr:row>
      <xdr:rowOff>122715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1231"/>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107131</xdr:rowOff>
    </xdr:from>
    <xdr:to>
      <xdr:col>2</xdr:col>
      <xdr:colOff>638175</xdr:colOff>
      <xdr:row>58</xdr:row>
      <xdr:rowOff>154029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1231"/>
          <a:ext cx="8890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88138</xdr:rowOff>
    </xdr:from>
    <xdr:to>
      <xdr:col>6</xdr:col>
      <xdr:colOff>561975</xdr:colOff>
      <xdr:row>59</xdr:row>
      <xdr:rowOff>18288</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70564</xdr:rowOff>
    </xdr:from>
    <xdr:to>
      <xdr:col>5</xdr:col>
      <xdr:colOff>409575</xdr:colOff>
      <xdr:row>59</xdr:row>
      <xdr:rowOff>714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163291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71915</xdr:rowOff>
    </xdr:from>
    <xdr:to>
      <xdr:col>4</xdr:col>
      <xdr:colOff>206375</xdr:colOff>
      <xdr:row>59</xdr:row>
      <xdr:rowOff>2065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164642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56331</xdr:rowOff>
    </xdr:from>
    <xdr:to>
      <xdr:col>3</xdr:col>
      <xdr:colOff>3175</xdr:colOff>
      <xdr:row>58</xdr:row>
      <xdr:rowOff>157931</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103229</xdr:rowOff>
    </xdr:from>
    <xdr:to>
      <xdr:col>1</xdr:col>
      <xdr:colOff>485775</xdr:colOff>
      <xdr:row>59</xdr:row>
      <xdr:rowOff>33379</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24506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xdr:rowOff>
    </xdr:from>
    <xdr:to>
      <xdr:col>6</xdr:col>
      <xdr:colOff>511175</xdr:colOff>
      <xdr:row>77</xdr:row>
      <xdr:rowOff>17525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02721"/>
          <a:ext cx="838200" cy="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xdr:rowOff>
    </xdr:from>
    <xdr:to>
      <xdr:col>5</xdr:col>
      <xdr:colOff>358775</xdr:colOff>
      <xdr:row>77</xdr:row>
      <xdr:rowOff>19690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2721"/>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19690</xdr:rowOff>
    </xdr:from>
    <xdr:to>
      <xdr:col>4</xdr:col>
      <xdr:colOff>155575</xdr:colOff>
      <xdr:row>77</xdr:row>
      <xdr:rowOff>46551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134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19256</xdr:rowOff>
    </xdr:from>
    <xdr:to>
      <xdr:col>2</xdr:col>
      <xdr:colOff>638175</xdr:colOff>
      <xdr:row>77</xdr:row>
      <xdr:rowOff>46551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49456"/>
          <a:ext cx="889000" cy="19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138175</xdr:rowOff>
    </xdr:from>
    <xdr:to>
      <xdr:col>6</xdr:col>
      <xdr:colOff>561975</xdr:colOff>
      <xdr:row>77</xdr:row>
      <xdr:rowOff>68325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31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116602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121721</xdr:rowOff>
    </xdr:from>
    <xdr:to>
      <xdr:col>5</xdr:col>
      <xdr:colOff>409575</xdr:colOff>
      <xdr:row>77</xdr:row>
      <xdr:rowOff>51871</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31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42998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324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140340</xdr:rowOff>
    </xdr:from>
    <xdr:to>
      <xdr:col>4</xdr:col>
      <xdr:colOff>206375</xdr:colOff>
      <xdr:row>77</xdr:row>
      <xdr:rowOff>70490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1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61617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32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167201</xdr:rowOff>
    </xdr:from>
    <xdr:to>
      <xdr:col>3</xdr:col>
      <xdr:colOff>3175</xdr:colOff>
      <xdr:row>77</xdr:row>
      <xdr:rowOff>97351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32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139906</xdr:rowOff>
    </xdr:from>
    <xdr:to>
      <xdr:col>1</xdr:col>
      <xdr:colOff>485775</xdr:colOff>
      <xdr:row>76</xdr:row>
      <xdr:rowOff>70056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29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86583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277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72475</xdr:rowOff>
    </xdr:from>
    <xdr:to>
      <xdr:col>6</xdr:col>
      <xdr:colOff>511175</xdr:colOff>
      <xdr:row>96</xdr:row>
      <xdr:rowOff>117901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31675"/>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72475</xdr:rowOff>
    </xdr:from>
    <xdr:to>
      <xdr:col>5</xdr:col>
      <xdr:colOff>358775</xdr:colOff>
      <xdr:row>98</xdr:row>
      <xdr:rowOff>49795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31675"/>
          <a:ext cx="889000" cy="3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49795</xdr:rowOff>
    </xdr:from>
    <xdr:to>
      <xdr:col>4</xdr:col>
      <xdr:colOff>155575</xdr:colOff>
      <xdr:row>98</xdr:row>
      <xdr:rowOff>63951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1895"/>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134931</xdr:rowOff>
    </xdr:from>
    <xdr:to>
      <xdr:col>2</xdr:col>
      <xdr:colOff>638175</xdr:colOff>
      <xdr:row>98</xdr:row>
      <xdr:rowOff>63951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65581"/>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67101</xdr:rowOff>
    </xdr:from>
    <xdr:to>
      <xdr:col>6</xdr:col>
      <xdr:colOff>561975</xdr:colOff>
      <xdr:row>96</xdr:row>
      <xdr:rowOff>168701</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5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89978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21675</xdr:rowOff>
    </xdr:from>
    <xdr:to>
      <xdr:col>5</xdr:col>
      <xdr:colOff>409575</xdr:colOff>
      <xdr:row>96</xdr:row>
      <xdr:rowOff>123275</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4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139802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170445</xdr:rowOff>
    </xdr:from>
    <xdr:to>
      <xdr:col>4</xdr:col>
      <xdr:colOff>206375</xdr:colOff>
      <xdr:row>98</xdr:row>
      <xdr:rowOff>100595</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8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91722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13151</xdr:rowOff>
    </xdr:from>
    <xdr:to>
      <xdr:col>3</xdr:col>
      <xdr:colOff>3175</xdr:colOff>
      <xdr:row>98</xdr:row>
      <xdr:rowOff>114751</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105878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84131</xdr:rowOff>
    </xdr:from>
    <xdr:to>
      <xdr:col>1</xdr:col>
      <xdr:colOff>485775</xdr:colOff>
      <xdr:row>98</xdr:row>
      <xdr:rowOff>14281</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49403</xdr:rowOff>
    </xdr:from>
    <xdr:to>
      <xdr:col>15</xdr:col>
      <xdr:colOff>180975</xdr:colOff>
      <xdr:row>38</xdr:row>
      <xdr:rowOff>97790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93053"/>
          <a:ext cx="8382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101028</xdr:rowOff>
    </xdr:from>
    <xdr:to>
      <xdr:col>14</xdr:col>
      <xdr:colOff>28575</xdr:colOff>
      <xdr:row>37</xdr:row>
      <xdr:rowOff>49403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01778"/>
          <a:ext cx="889000" cy="2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17780</xdr:rowOff>
    </xdr:from>
    <xdr:to>
      <xdr:col>12</xdr:col>
      <xdr:colOff>511175</xdr:colOff>
      <xdr:row>35</xdr:row>
      <xdr:rowOff>101028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18530"/>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17780</xdr:rowOff>
    </xdr:from>
    <xdr:to>
      <xdr:col>11</xdr:col>
      <xdr:colOff>307975</xdr:colOff>
      <xdr:row>35</xdr:row>
      <xdr:rowOff>27686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1853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111713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95140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46990</xdr:rowOff>
    </xdr:from>
    <xdr:to>
      <xdr:col>15</xdr:col>
      <xdr:colOff>231775</xdr:colOff>
      <xdr:row>38</xdr:row>
      <xdr:rowOff>148590</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170053</xdr:rowOff>
    </xdr:from>
    <xdr:to>
      <xdr:col>14</xdr:col>
      <xdr:colOff>79375</xdr:colOff>
      <xdr:row>37</xdr:row>
      <xdr:rowOff>100203</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116730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7"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50228</xdr:rowOff>
    </xdr:from>
    <xdr:to>
      <xdr:col>12</xdr:col>
      <xdr:colOff>561975</xdr:colOff>
      <xdr:row>35</xdr:row>
      <xdr:rowOff>151828</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0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168355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7"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138430</xdr:rowOff>
    </xdr:from>
    <xdr:to>
      <xdr:col>11</xdr:col>
      <xdr:colOff>358775</xdr:colOff>
      <xdr:row>35</xdr:row>
      <xdr:rowOff>68580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85107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7"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148336</xdr:rowOff>
    </xdr:from>
    <xdr:to>
      <xdr:col>10</xdr:col>
      <xdr:colOff>155575</xdr:colOff>
      <xdr:row>35</xdr:row>
      <xdr:rowOff>78486</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95013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21034</xdr:rowOff>
    </xdr:from>
    <xdr:to>
      <xdr:col>15</xdr:col>
      <xdr:colOff>180975</xdr:colOff>
      <xdr:row>58</xdr:row>
      <xdr:rowOff>40063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65134"/>
          <a:ext cx="8382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26004</xdr:rowOff>
    </xdr:from>
    <xdr:to>
      <xdr:col>14</xdr:col>
      <xdr:colOff>28575</xdr:colOff>
      <xdr:row>58</xdr:row>
      <xdr:rowOff>40063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010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26004</xdr:rowOff>
    </xdr:from>
    <xdr:to>
      <xdr:col>12</xdr:col>
      <xdr:colOff>511175</xdr:colOff>
      <xdr:row>58</xdr:row>
      <xdr:rowOff>40629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70104"/>
          <a:ext cx="889000" cy="1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21655</xdr:rowOff>
    </xdr:from>
    <xdr:to>
      <xdr:col>11</xdr:col>
      <xdr:colOff>307975</xdr:colOff>
      <xdr:row>58</xdr:row>
      <xdr:rowOff>40629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575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141684</xdr:rowOff>
    </xdr:from>
    <xdr:to>
      <xdr:col>15</xdr:col>
      <xdr:colOff>231775</xdr:colOff>
      <xdr:row>58</xdr:row>
      <xdr:rowOff>71834</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9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160713</xdr:rowOff>
    </xdr:from>
    <xdr:to>
      <xdr:col>14</xdr:col>
      <xdr:colOff>79375</xdr:colOff>
      <xdr:row>58</xdr:row>
      <xdr:rowOff>90863</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81990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146654</xdr:rowOff>
    </xdr:from>
    <xdr:to>
      <xdr:col>12</xdr:col>
      <xdr:colOff>561975</xdr:colOff>
      <xdr:row>58</xdr:row>
      <xdr:rowOff>76804</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67931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161279</xdr:rowOff>
    </xdr:from>
    <xdr:to>
      <xdr:col>11</xdr:col>
      <xdr:colOff>358775</xdr:colOff>
      <xdr:row>58</xdr:row>
      <xdr:rowOff>91429</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82556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142305</xdr:rowOff>
    </xdr:from>
    <xdr:to>
      <xdr:col>10</xdr:col>
      <xdr:colOff>155575</xdr:colOff>
      <xdr:row>58</xdr:row>
      <xdr:rowOff>72455</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9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133234</xdr:rowOff>
    </xdr:from>
    <xdr:to>
      <xdr:col>15</xdr:col>
      <xdr:colOff>180975</xdr:colOff>
      <xdr:row>78</xdr:row>
      <xdr:rowOff>5186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34884"/>
          <a:ext cx="8382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133234</xdr:rowOff>
    </xdr:from>
    <xdr:to>
      <xdr:col>14</xdr:col>
      <xdr:colOff>28575</xdr:colOff>
      <xdr:row>78</xdr:row>
      <xdr:rowOff>34186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4884"/>
          <a:ext cx="889000" cy="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169549</xdr:rowOff>
    </xdr:from>
    <xdr:to>
      <xdr:col>12</xdr:col>
      <xdr:colOff>511175</xdr:colOff>
      <xdr:row>78</xdr:row>
      <xdr:rowOff>34186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71199"/>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169549</xdr:rowOff>
    </xdr:from>
    <xdr:to>
      <xdr:col>11</xdr:col>
      <xdr:colOff>307975</xdr:colOff>
      <xdr:row>78</xdr:row>
      <xdr:rowOff>63773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71199"/>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125836</xdr:rowOff>
    </xdr:from>
    <xdr:to>
      <xdr:col>15</xdr:col>
      <xdr:colOff>231775</xdr:colOff>
      <xdr:row>78</xdr:row>
      <xdr:rowOff>55986</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104263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82434</xdr:rowOff>
    </xdr:from>
    <xdr:to>
      <xdr:col>14</xdr:col>
      <xdr:colOff>79375</xdr:colOff>
      <xdr:row>78</xdr:row>
      <xdr:rowOff>12584</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32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7" y="133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154836</xdr:rowOff>
    </xdr:from>
    <xdr:to>
      <xdr:col>12</xdr:col>
      <xdr:colOff>561975</xdr:colOff>
      <xdr:row>78</xdr:row>
      <xdr:rowOff>84986</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3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76113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7" y="1344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118749</xdr:rowOff>
    </xdr:from>
    <xdr:to>
      <xdr:col>11</xdr:col>
      <xdr:colOff>358775</xdr:colOff>
      <xdr:row>78</xdr:row>
      <xdr:rowOff>48899</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40026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7" y="134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12973</xdr:rowOff>
    </xdr:from>
    <xdr:to>
      <xdr:col>10</xdr:col>
      <xdr:colOff>155575</xdr:colOff>
      <xdr:row>78</xdr:row>
      <xdr:rowOff>114573</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33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105700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7" y="134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7733</xdr:rowOff>
    </xdr:from>
    <xdr:to>
      <xdr:col>15</xdr:col>
      <xdr:colOff>180975</xdr:colOff>
      <xdr:row>99</xdr:row>
      <xdr:rowOff>9643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81283"/>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1877</xdr:rowOff>
    </xdr:from>
    <xdr:to>
      <xdr:col>14</xdr:col>
      <xdr:colOff>28575</xdr:colOff>
      <xdr:row>99</xdr:row>
      <xdr:rowOff>9643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975427"/>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161561</xdr:rowOff>
    </xdr:from>
    <xdr:to>
      <xdr:col>12</xdr:col>
      <xdr:colOff>511175</xdr:colOff>
      <xdr:row>99</xdr:row>
      <xdr:rowOff>1877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63661"/>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161561</xdr:rowOff>
    </xdr:from>
    <xdr:to>
      <xdr:col>11</xdr:col>
      <xdr:colOff>307975</xdr:colOff>
      <xdr:row>99</xdr:row>
      <xdr:rowOff>16523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63661"/>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40397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70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128383</xdr:rowOff>
    </xdr:from>
    <xdr:to>
      <xdr:col>15</xdr:col>
      <xdr:colOff>231775</xdr:colOff>
      <xdr:row>99</xdr:row>
      <xdr:rowOff>58533</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9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130293</xdr:rowOff>
    </xdr:from>
    <xdr:to>
      <xdr:col>14</xdr:col>
      <xdr:colOff>79375</xdr:colOff>
      <xdr:row>99</xdr:row>
      <xdr:rowOff>60443</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9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51570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122527</xdr:rowOff>
    </xdr:from>
    <xdr:to>
      <xdr:col>12</xdr:col>
      <xdr:colOff>561975</xdr:colOff>
      <xdr:row>99</xdr:row>
      <xdr:rowOff>52677</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9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43804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110761</xdr:rowOff>
    </xdr:from>
    <xdr:to>
      <xdr:col>11</xdr:col>
      <xdr:colOff>358775</xdr:colOff>
      <xdr:row>99</xdr:row>
      <xdr:rowOff>40911</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9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57438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137173</xdr:rowOff>
    </xdr:from>
    <xdr:to>
      <xdr:col>10</xdr:col>
      <xdr:colOff>155575</xdr:colOff>
      <xdr:row>99</xdr:row>
      <xdr:rowOff>67323</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9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58450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119289</xdr:rowOff>
    </xdr:from>
    <xdr:to>
      <xdr:col>23</xdr:col>
      <xdr:colOff>517525</xdr:colOff>
      <xdr:row>37</xdr:row>
      <xdr:rowOff>128319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62939"/>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107190</xdr:rowOff>
    </xdr:from>
    <xdr:to>
      <xdr:col>22</xdr:col>
      <xdr:colOff>365125</xdr:colOff>
      <xdr:row>37</xdr:row>
      <xdr:rowOff>128319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50840"/>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107190</xdr:rowOff>
    </xdr:from>
    <xdr:to>
      <xdr:col>21</xdr:col>
      <xdr:colOff>161925</xdr:colOff>
      <xdr:row>37</xdr:row>
      <xdr:rowOff>122147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5084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72181</xdr:rowOff>
    </xdr:from>
    <xdr:to>
      <xdr:col>19</xdr:col>
      <xdr:colOff>644525</xdr:colOff>
      <xdr:row>37</xdr:row>
      <xdr:rowOff>122147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730031"/>
          <a:ext cx="889000" cy="7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68489</xdr:rowOff>
    </xdr:from>
    <xdr:to>
      <xdr:col>23</xdr:col>
      <xdr:colOff>568325</xdr:colOff>
      <xdr:row>37</xdr:row>
      <xdr:rowOff>170089</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154866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77519</xdr:rowOff>
    </xdr:from>
    <xdr:to>
      <xdr:col>22</xdr:col>
      <xdr:colOff>415925</xdr:colOff>
      <xdr:row>38</xdr:row>
      <xdr:rowOff>7669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170246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56390</xdr:rowOff>
    </xdr:from>
    <xdr:to>
      <xdr:col>21</xdr:col>
      <xdr:colOff>212725</xdr:colOff>
      <xdr:row>37</xdr:row>
      <xdr:rowOff>157990</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149117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71347</xdr:rowOff>
    </xdr:from>
    <xdr:to>
      <xdr:col>20</xdr:col>
      <xdr:colOff>9525</xdr:colOff>
      <xdr:row>38</xdr:row>
      <xdr:rowOff>1497</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164074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21381</xdr:rowOff>
    </xdr:from>
    <xdr:to>
      <xdr:col>18</xdr:col>
      <xdr:colOff>492125</xdr:colOff>
      <xdr:row>33</xdr:row>
      <xdr:rowOff>122981</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56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139508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4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152154</xdr:rowOff>
    </xdr:from>
    <xdr:to>
      <xdr:col>23</xdr:col>
      <xdr:colOff>517525</xdr:colOff>
      <xdr:row>57</xdr:row>
      <xdr:rowOff>45672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53354"/>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149635</xdr:rowOff>
    </xdr:from>
    <xdr:to>
      <xdr:col>22</xdr:col>
      <xdr:colOff>365125</xdr:colOff>
      <xdr:row>56</xdr:row>
      <xdr:rowOff>152154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0835"/>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111258</xdr:rowOff>
    </xdr:from>
    <xdr:to>
      <xdr:col>21</xdr:col>
      <xdr:colOff>161925</xdr:colOff>
      <xdr:row>56</xdr:row>
      <xdr:rowOff>149635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541008"/>
          <a:ext cx="889000" cy="2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86923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76716</xdr:rowOff>
    </xdr:from>
    <xdr:to>
      <xdr:col>19</xdr:col>
      <xdr:colOff>644525</xdr:colOff>
      <xdr:row>55</xdr:row>
      <xdr:rowOff>111258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0646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166322</xdr:rowOff>
    </xdr:from>
    <xdr:to>
      <xdr:col>23</xdr:col>
      <xdr:colOff>568325</xdr:colOff>
      <xdr:row>57</xdr:row>
      <xdr:rowOff>96472</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144749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101354</xdr:rowOff>
    </xdr:from>
    <xdr:to>
      <xdr:col>22</xdr:col>
      <xdr:colOff>415925</xdr:colOff>
      <xdr:row>57</xdr:row>
      <xdr:rowOff>31504</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48031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4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98835</xdr:rowOff>
    </xdr:from>
    <xdr:to>
      <xdr:col>21</xdr:col>
      <xdr:colOff>212725</xdr:colOff>
      <xdr:row>57</xdr:row>
      <xdr:rowOff>28985</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7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45512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60458</xdr:rowOff>
    </xdr:from>
    <xdr:to>
      <xdr:col>20</xdr:col>
      <xdr:colOff>9525</xdr:colOff>
      <xdr:row>55</xdr:row>
      <xdr:rowOff>162058</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7135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4" y="926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25916</xdr:rowOff>
    </xdr:from>
    <xdr:to>
      <xdr:col>18</xdr:col>
      <xdr:colOff>492125</xdr:colOff>
      <xdr:row>55</xdr:row>
      <xdr:rowOff>127516</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144043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4" y="92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128694</xdr:rowOff>
    </xdr:from>
    <xdr:to>
      <xdr:col>23</xdr:col>
      <xdr:colOff>517525</xdr:colOff>
      <xdr:row>78</xdr:row>
      <xdr:rowOff>136911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01794"/>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128694</xdr:rowOff>
    </xdr:from>
    <xdr:to>
      <xdr:col>22</xdr:col>
      <xdr:colOff>365125</xdr:colOff>
      <xdr:row>78</xdr:row>
      <xdr:rowOff>132305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1794"/>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132305</xdr:rowOff>
    </xdr:from>
    <xdr:to>
      <xdr:col>21</xdr:col>
      <xdr:colOff>161925</xdr:colOff>
      <xdr:row>78</xdr:row>
      <xdr:rowOff>133930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540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64548</xdr:rowOff>
    </xdr:from>
    <xdr:to>
      <xdr:col>19</xdr:col>
      <xdr:colOff>644525</xdr:colOff>
      <xdr:row>78</xdr:row>
      <xdr:rowOff>133930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37648"/>
          <a:ext cx="889000" cy="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119217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4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86111</xdr:rowOff>
    </xdr:from>
    <xdr:to>
      <xdr:col>23</xdr:col>
      <xdr:colOff>568325</xdr:colOff>
      <xdr:row>79</xdr:row>
      <xdr:rowOff>16261</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77894</xdr:rowOff>
    </xdr:from>
    <xdr:to>
      <xdr:col>22</xdr:col>
      <xdr:colOff>415925</xdr:colOff>
      <xdr:row>79</xdr:row>
      <xdr:rowOff>8044</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170621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7" y="1354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81505</xdr:rowOff>
    </xdr:from>
    <xdr:to>
      <xdr:col>21</xdr:col>
      <xdr:colOff>212725</xdr:colOff>
      <xdr:row>79</xdr:row>
      <xdr:rowOff>11655</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2782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7" y="135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83130</xdr:rowOff>
    </xdr:from>
    <xdr:to>
      <xdr:col>20</xdr:col>
      <xdr:colOff>9525</xdr:colOff>
      <xdr:row>79</xdr:row>
      <xdr:rowOff>13280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4407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7" y="1354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13748</xdr:rowOff>
    </xdr:from>
    <xdr:to>
      <xdr:col>18</xdr:col>
      <xdr:colOff>492125</xdr:colOff>
      <xdr:row>78</xdr:row>
      <xdr:rowOff>115348</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3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131875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150535</xdr:rowOff>
    </xdr:from>
    <xdr:to>
      <xdr:col>23</xdr:col>
      <xdr:colOff>517525</xdr:colOff>
      <xdr:row>97</xdr:row>
      <xdr:rowOff>60086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09735"/>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60086</xdr:rowOff>
    </xdr:from>
    <xdr:to>
      <xdr:col>22</xdr:col>
      <xdr:colOff>365125</xdr:colOff>
      <xdr:row>97</xdr:row>
      <xdr:rowOff>162575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0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162575</xdr:rowOff>
    </xdr:from>
    <xdr:to>
      <xdr:col>21</xdr:col>
      <xdr:colOff>161925</xdr:colOff>
      <xdr:row>98</xdr:row>
      <xdr:rowOff>1854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93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1854</xdr:rowOff>
    </xdr:from>
    <xdr:to>
      <xdr:col>19</xdr:col>
      <xdr:colOff>644525</xdr:colOff>
      <xdr:row>98</xdr:row>
      <xdr:rowOff>3820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0395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99735</xdr:rowOff>
    </xdr:from>
    <xdr:to>
      <xdr:col>23</xdr:col>
      <xdr:colOff>568325</xdr:colOff>
      <xdr:row>97</xdr:row>
      <xdr:rowOff>29885</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6268700" y="165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78162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9286</xdr:rowOff>
    </xdr:from>
    <xdr:to>
      <xdr:col>22</xdr:col>
      <xdr:colOff>415925</xdr:colOff>
      <xdr:row>97</xdr:row>
      <xdr:rowOff>110886</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5430500" y="1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102013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111775</xdr:rowOff>
    </xdr:from>
    <xdr:to>
      <xdr:col>21</xdr:col>
      <xdr:colOff>212725</xdr:colOff>
      <xdr:row>98</xdr:row>
      <xdr:rowOff>41925</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4541500" y="167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33052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122504</xdr:rowOff>
    </xdr:from>
    <xdr:to>
      <xdr:col>20</xdr:col>
      <xdr:colOff>9525</xdr:colOff>
      <xdr:row>98</xdr:row>
      <xdr:rowOff>52654</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3652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43781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124470</xdr:rowOff>
    </xdr:from>
    <xdr:to>
      <xdr:col>18</xdr:col>
      <xdr:colOff>492125</xdr:colOff>
      <xdr:row>98</xdr:row>
      <xdr:rowOff>54620</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2763500" y="167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45747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50,335</a:t>
          </a:r>
          <a:r>
            <a:rPr kumimoji="1" lang="ja-JP" altLang="en-US" sz="1300">
              <a:latin typeface="ＭＳ Ｐゴシック"/>
            </a:rPr>
            <a:t>円である。対前年度比</a:t>
          </a:r>
          <a:r>
            <a:rPr kumimoji="1" lang="en-US" altLang="ja-JP" sz="1300">
              <a:latin typeface="ＭＳ Ｐゴシック"/>
            </a:rPr>
            <a:t>2,782</a:t>
          </a:r>
          <a:r>
            <a:rPr kumimoji="1" lang="ja-JP" altLang="en-US" sz="1300">
              <a:latin typeface="ＭＳ Ｐゴシック"/>
            </a:rPr>
            <a:t>円の減ではあるが、類似団体平均、福島県平均を上回る水準にある。主な要因としては、東白衛生組合の最終処分場整備事業等に係る負担金が増加しているためであり、平成</a:t>
          </a:r>
          <a:r>
            <a:rPr kumimoji="1" lang="en-US" altLang="ja-JP" sz="1300">
              <a:latin typeface="ＭＳ Ｐゴシック"/>
            </a:rPr>
            <a:t>32</a:t>
          </a:r>
          <a:r>
            <a:rPr kumimoji="1" lang="ja-JP" altLang="en-US" sz="1300">
              <a:latin typeface="ＭＳ Ｐゴシック"/>
            </a:rPr>
            <a:t>年度まで事業が継続するため、同水準もしくは増加が予想される。</a:t>
          </a:r>
          <a:br>
            <a:rPr kumimoji="1" lang="en-US" altLang="ja-JP" sz="1300">
              <a:latin typeface="ＭＳ Ｐゴシック"/>
            </a:rPr>
          </a:br>
          <a:r>
            <a:rPr kumimoji="1" lang="ja-JP" altLang="en-US" sz="1300">
              <a:latin typeface="ＭＳ Ｐゴシック"/>
            </a:rPr>
            <a:t>　その他の経費については、類似団体平均を下回ってはいるものの、公債費において増加傾向にあり、類似団体平均との差が縮小するとともに、福島県平均を上回る水準となっている。増加の主な要因は平成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年度以降、東日本大震災で被災した施設の復旧事業や、防災・減災事業等の地方債借入の元利償還が増えていることであり、平成</a:t>
          </a:r>
          <a:r>
            <a:rPr kumimoji="1" lang="en-US" altLang="ja-JP" sz="1300">
              <a:latin typeface="ＭＳ Ｐゴシック"/>
            </a:rPr>
            <a:t>34</a:t>
          </a:r>
          <a:r>
            <a:rPr kumimoji="1" lang="ja-JP" altLang="en-US" sz="1300">
              <a:latin typeface="ＭＳ Ｐゴシック"/>
            </a:rPr>
            <a:t>年度まで増加傾向にあることを見込んでいる。今後も、計画的な償還に加え、充当可能基金の活用も検討し、適正管理に努めていく。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限の取り崩しに努めている。また、歳入の確保と重点選別主義を徹底した上で事業の実施に努めていることにより、実質収支額は継続的に黒字を確保している。しかし、高齢化の進展等による扶助費の増加や、老朽化する町有施設の維持管理経費の増加も見込まれるため、先行きは楽観視はできないと考えている。引き続き計画的な事業実施に努めていく。</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赤字に転じている会計はない。しかし、どの会計の実質収支額も、前年度とほぼ同水準もしくは減少している。今後も、実質収支や各種指標に注視しながら、適切な財政運営に努めるとともに、企業会計においては、独立採算の原則に立ち返り、料金の適正化を図りながら、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7079359</v>
      </c>
      <c r="BO4" s="381"/>
      <c r="BP4" s="381"/>
      <c r="BQ4" s="381"/>
      <c r="BR4" s="381"/>
      <c r="BS4" s="381"/>
      <c r="BT4" s="381"/>
      <c r="BU4" s="382"/>
      <c r="BV4" s="380">
        <v>7606830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9.4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6708662</v>
      </c>
      <c r="BO5" s="418"/>
      <c r="BP5" s="418"/>
      <c r="BQ5" s="418"/>
      <c r="BR5" s="418"/>
      <c r="BS5" s="418"/>
      <c r="BT5" s="418"/>
      <c r="BU5" s="419"/>
      <c r="BV5" s="417">
        <v>7130857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85.1</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370697</v>
      </c>
      <c r="BO6" s="418"/>
      <c r="BP6" s="418"/>
      <c r="BQ6" s="418"/>
      <c r="BR6" s="418"/>
      <c r="BS6" s="418"/>
      <c r="BT6" s="418"/>
      <c r="BU6" s="419"/>
      <c r="BV6" s="417">
        <v>475973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90.6</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79204</v>
      </c>
      <c r="BO7" s="418"/>
      <c r="BP7" s="418"/>
      <c r="BQ7" s="418"/>
      <c r="BR7" s="418"/>
      <c r="BS7" s="418"/>
      <c r="BT7" s="418"/>
      <c r="BU7" s="419"/>
      <c r="BV7" s="417">
        <v>79307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4208880</v>
      </c>
      <c r="CU7" s="418"/>
      <c r="CV7" s="418"/>
      <c r="CW7" s="418"/>
      <c r="CX7" s="418"/>
      <c r="CY7" s="418"/>
      <c r="CZ7" s="418"/>
      <c r="DA7" s="419"/>
      <c r="DB7" s="417">
        <v>4219650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291493</v>
      </c>
      <c r="BO8" s="418"/>
      <c r="BP8" s="418"/>
      <c r="BQ8" s="418"/>
      <c r="BR8" s="418"/>
      <c r="BS8" s="418"/>
      <c r="BT8" s="418"/>
      <c r="BU8" s="419"/>
      <c r="BV8" s="417">
        <v>396666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14295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-105173</v>
      </c>
      <c r="BO9" s="418"/>
      <c r="BP9" s="418"/>
      <c r="BQ9" s="418"/>
      <c r="BR9" s="418"/>
      <c r="BS9" s="418"/>
      <c r="BT9" s="418"/>
      <c r="BU9" s="419"/>
      <c r="BV9" s="417">
        <v>108210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15.2</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15062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969</v>
      </c>
      <c r="BO10" s="418"/>
      <c r="BP10" s="418"/>
      <c r="BQ10" s="418"/>
      <c r="BR10" s="418"/>
      <c r="BS10" s="418"/>
      <c r="BT10" s="418"/>
      <c r="BU10" s="419"/>
      <c r="BV10" s="417">
        <v>1065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14459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182000</v>
      </c>
      <c r="BO12" s="418"/>
      <c r="BP12" s="418"/>
      <c r="BQ12" s="418"/>
      <c r="BR12" s="418"/>
      <c r="BS12" s="418"/>
      <c r="BT12" s="418"/>
      <c r="BU12" s="419"/>
      <c r="BV12" s="417">
        <v>200000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14368</v>
      </c>
      <c r="S13" s="499"/>
      <c r="T13" s="499"/>
      <c r="U13" s="499"/>
      <c r="V13" s="500"/>
      <c r="W13" s="433" t="s">
        <v>125</v>
      </c>
      <c r="X13" s="434"/>
      <c r="Y13" s="434"/>
      <c r="Z13" s="434"/>
      <c r="AA13" s="434"/>
      <c r="AB13" s="424"/>
      <c r="AC13" s="468">
        <v>765</v>
      </c>
      <c r="AD13" s="469"/>
      <c r="AE13" s="469"/>
      <c r="AF13" s="469"/>
      <c r="AG13" s="508"/>
      <c r="AH13" s="468">
        <v>439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-286204</v>
      </c>
      <c r="BO13" s="418"/>
      <c r="BP13" s="418"/>
      <c r="BQ13" s="418"/>
      <c r="BR13" s="418"/>
      <c r="BS13" s="418"/>
      <c r="BT13" s="418"/>
      <c r="BU13" s="419"/>
      <c r="BV13" s="417">
        <v>-90725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14665</v>
      </c>
      <c r="S14" s="499"/>
      <c r="T14" s="499"/>
      <c r="U14" s="499"/>
      <c r="V14" s="500"/>
      <c r="W14" s="407"/>
      <c r="X14" s="408"/>
      <c r="Y14" s="408"/>
      <c r="Z14" s="408"/>
      <c r="AA14" s="408"/>
      <c r="AB14" s="397"/>
      <c r="AC14" s="501">
        <v>10.199999999999999</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48.4</v>
      </c>
      <c r="CU14" s="513"/>
      <c r="CV14" s="513"/>
      <c r="CW14" s="513"/>
      <c r="CX14" s="513"/>
      <c r="CY14" s="513"/>
      <c r="CZ14" s="513"/>
      <c r="DA14" s="514"/>
      <c r="DB14" s="512">
        <v>47.7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14584</v>
      </c>
      <c r="S15" s="499"/>
      <c r="T15" s="499"/>
      <c r="U15" s="499"/>
      <c r="V15" s="500"/>
      <c r="W15" s="433" t="s">
        <v>132</v>
      </c>
      <c r="X15" s="434"/>
      <c r="Y15" s="434"/>
      <c r="Z15" s="434"/>
      <c r="AA15" s="434"/>
      <c r="AB15" s="424"/>
      <c r="AC15" s="468">
        <v>3127</v>
      </c>
      <c r="AD15" s="469"/>
      <c r="AE15" s="469"/>
      <c r="AF15" s="469"/>
      <c r="AG15" s="508"/>
      <c r="AH15" s="468">
        <v>2938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1916753</v>
      </c>
      <c r="BO15" s="381"/>
      <c r="BP15" s="381"/>
      <c r="BQ15" s="381"/>
      <c r="BR15" s="381"/>
      <c r="BS15" s="381"/>
      <c r="BT15" s="381"/>
      <c r="BU15" s="382"/>
      <c r="BV15" s="380">
        <v>1934623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41.8</v>
      </c>
      <c r="AD16" s="502"/>
      <c r="AE16" s="502"/>
      <c r="AF16" s="502"/>
      <c r="AG16" s="503"/>
      <c r="AH16" s="501">
        <v>43.3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3417253</v>
      </c>
      <c r="BO16" s="418"/>
      <c r="BP16" s="418"/>
      <c r="BQ16" s="418"/>
      <c r="BR16" s="418"/>
      <c r="BS16" s="418"/>
      <c r="BT16" s="418"/>
      <c r="BU16" s="419"/>
      <c r="BV16" s="417">
        <v>3399135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3587</v>
      </c>
      <c r="AD17" s="469"/>
      <c r="AE17" s="469"/>
      <c r="AF17" s="469"/>
      <c r="AG17" s="508"/>
      <c r="AH17" s="468">
        <v>3402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2459934</v>
      </c>
      <c r="BO17" s="418"/>
      <c r="BP17" s="418"/>
      <c r="BQ17" s="418"/>
      <c r="BR17" s="418"/>
      <c r="BS17" s="418"/>
      <c r="BT17" s="418"/>
      <c r="BU17" s="419"/>
      <c r="BV17" s="417">
        <v>2477708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159.93</v>
      </c>
      <c r="M18" s="530"/>
      <c r="N18" s="530"/>
      <c r="O18" s="530"/>
      <c r="P18" s="530"/>
      <c r="Q18" s="530"/>
      <c r="R18" s="531"/>
      <c r="S18" s="531"/>
      <c r="T18" s="531"/>
      <c r="U18" s="531"/>
      <c r="V18" s="532"/>
      <c r="W18" s="435"/>
      <c r="X18" s="436"/>
      <c r="Y18" s="436"/>
      <c r="Z18" s="436"/>
      <c r="AA18" s="436"/>
      <c r="AB18" s="427"/>
      <c r="AC18" s="533">
        <v>48</v>
      </c>
      <c r="AD18" s="534"/>
      <c r="AE18" s="534"/>
      <c r="AF18" s="534"/>
      <c r="AG18" s="535"/>
      <c r="AH18" s="533">
        <v>50.2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3523974</v>
      </c>
      <c r="BO18" s="418"/>
      <c r="BP18" s="418"/>
      <c r="BQ18" s="418"/>
      <c r="BR18" s="418"/>
      <c r="BS18" s="418"/>
      <c r="BT18" s="418"/>
      <c r="BU18" s="419"/>
      <c r="BV18" s="417">
        <v>3591717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5068459</v>
      </c>
      <c r="BO19" s="418"/>
      <c r="BP19" s="418"/>
      <c r="BQ19" s="418"/>
      <c r="BR19" s="418"/>
      <c r="BS19" s="418"/>
      <c r="BT19" s="418"/>
      <c r="BU19" s="419"/>
      <c r="BV19" s="417">
        <v>5121847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4753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6882290</v>
      </c>
      <c r="BO23" s="418"/>
      <c r="BP23" s="418"/>
      <c r="BQ23" s="418"/>
      <c r="BR23" s="418"/>
      <c r="BS23" s="418"/>
      <c r="BT23" s="418"/>
      <c r="BU23" s="419"/>
      <c r="BV23" s="417">
        <v>7159468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7900</v>
      </c>
      <c r="R24" s="469"/>
      <c r="S24" s="469"/>
      <c r="T24" s="469"/>
      <c r="U24" s="469"/>
      <c r="V24" s="508"/>
      <c r="W24" s="563"/>
      <c r="X24" s="551"/>
      <c r="Y24" s="552"/>
      <c r="Z24" s="467" t="s">
        <v>156</v>
      </c>
      <c r="AA24" s="447"/>
      <c r="AB24" s="447"/>
      <c r="AC24" s="447"/>
      <c r="AD24" s="447"/>
      <c r="AE24" s="447"/>
      <c r="AF24" s="447"/>
      <c r="AG24" s="448"/>
      <c r="AH24" s="468">
        <v>92</v>
      </c>
      <c r="AI24" s="469"/>
      <c r="AJ24" s="469"/>
      <c r="AK24" s="469"/>
      <c r="AL24" s="508"/>
      <c r="AM24" s="468">
        <v>290536</v>
      </c>
      <c r="AN24" s="469"/>
      <c r="AO24" s="469"/>
      <c r="AP24" s="469"/>
      <c r="AQ24" s="469"/>
      <c r="AR24" s="508"/>
      <c r="AS24" s="468">
        <v>3158</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4681158</v>
      </c>
      <c r="BO24" s="418"/>
      <c r="BP24" s="418"/>
      <c r="BQ24" s="418"/>
      <c r="BR24" s="418"/>
      <c r="BS24" s="418"/>
      <c r="BT24" s="418"/>
      <c r="BU24" s="419"/>
      <c r="BV24" s="417">
        <v>4883757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6340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594506</v>
      </c>
      <c r="BO25" s="381"/>
      <c r="BP25" s="381"/>
      <c r="BQ25" s="381"/>
      <c r="BR25" s="381"/>
      <c r="BS25" s="381"/>
      <c r="BT25" s="381"/>
      <c r="BU25" s="382"/>
      <c r="BV25" s="380">
        <v>361429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5990</v>
      </c>
      <c r="R26" s="469"/>
      <c r="S26" s="469"/>
      <c r="T26" s="469"/>
      <c r="U26" s="469"/>
      <c r="V26" s="508"/>
      <c r="W26" s="563"/>
      <c r="X26" s="551"/>
      <c r="Y26" s="552"/>
      <c r="Z26" s="467" t="s">
        <v>162</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3230</v>
      </c>
      <c r="R27" s="469"/>
      <c r="S27" s="469"/>
      <c r="T27" s="469"/>
      <c r="U27" s="469"/>
      <c r="V27" s="508"/>
      <c r="W27" s="563"/>
      <c r="X27" s="551"/>
      <c r="Y27" s="552"/>
      <c r="Z27" s="467" t="s">
        <v>165</v>
      </c>
      <c r="AA27" s="447"/>
      <c r="AB27" s="447"/>
      <c r="AC27" s="447"/>
      <c r="AD27" s="447"/>
      <c r="AE27" s="447"/>
      <c r="AF27" s="447"/>
      <c r="AG27" s="448"/>
      <c r="AH27" s="468">
        <v>20</v>
      </c>
      <c r="AI27" s="469"/>
      <c r="AJ27" s="469"/>
      <c r="AK27" s="469"/>
      <c r="AL27" s="508"/>
      <c r="AM27" s="468">
        <v>56976</v>
      </c>
      <c r="AN27" s="469"/>
      <c r="AO27" s="469"/>
      <c r="AP27" s="469"/>
      <c r="AQ27" s="469"/>
      <c r="AR27" s="508"/>
      <c r="AS27" s="468">
        <v>2849</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214201</v>
      </c>
      <c r="BO27" s="587"/>
      <c r="BP27" s="587"/>
      <c r="BQ27" s="587"/>
      <c r="BR27" s="587"/>
      <c r="BS27" s="587"/>
      <c r="BT27" s="587"/>
      <c r="BU27" s="588"/>
      <c r="BV27" s="586">
        <v>213908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2460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1084528</v>
      </c>
      <c r="BO28" s="381"/>
      <c r="BP28" s="381"/>
      <c r="BQ28" s="381"/>
      <c r="BR28" s="381"/>
      <c r="BS28" s="381"/>
      <c r="BT28" s="381"/>
      <c r="BU28" s="382"/>
      <c r="BV28" s="380">
        <v>1066559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12</v>
      </c>
      <c r="M29" s="469"/>
      <c r="N29" s="469"/>
      <c r="O29" s="469"/>
      <c r="P29" s="508"/>
      <c r="Q29" s="468">
        <v>2250</v>
      </c>
      <c r="R29" s="469"/>
      <c r="S29" s="469"/>
      <c r="T29" s="469"/>
      <c r="U29" s="469"/>
      <c r="V29" s="508"/>
      <c r="W29" s="564"/>
      <c r="X29" s="565"/>
      <c r="Y29" s="566"/>
      <c r="Z29" s="467" t="s">
        <v>172</v>
      </c>
      <c r="AA29" s="447"/>
      <c r="AB29" s="447"/>
      <c r="AC29" s="447"/>
      <c r="AD29" s="447"/>
      <c r="AE29" s="447"/>
      <c r="AF29" s="447"/>
      <c r="AG29" s="448"/>
      <c r="AH29" s="468">
        <v>112</v>
      </c>
      <c r="AI29" s="469"/>
      <c r="AJ29" s="469"/>
      <c r="AK29" s="469"/>
      <c r="AL29" s="508"/>
      <c r="AM29" s="468">
        <v>347512</v>
      </c>
      <c r="AN29" s="469"/>
      <c r="AO29" s="469"/>
      <c r="AP29" s="469"/>
      <c r="AQ29" s="469"/>
      <c r="AR29" s="508"/>
      <c r="AS29" s="468">
        <v>3103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445561</v>
      </c>
      <c r="BO29" s="418"/>
      <c r="BP29" s="418"/>
      <c r="BQ29" s="418"/>
      <c r="BR29" s="418"/>
      <c r="BS29" s="418"/>
      <c r="BT29" s="418"/>
      <c r="BU29" s="419"/>
      <c r="BV29" s="417">
        <v>445231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835065</v>
      </c>
      <c r="BO30" s="587"/>
      <c r="BP30" s="587"/>
      <c r="BQ30" s="587"/>
      <c r="BR30" s="587"/>
      <c r="BS30" s="587"/>
      <c r="BT30" s="587"/>
      <c r="BU30" s="588"/>
      <c r="BV30" s="586">
        <v>822291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東白衛生組合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棚倉町活性化協会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霊園整備事業特別会計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白河地方広域市町村圏整備組合　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ルネサンス棚倉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白河地方広域市町村圏整備組合　水道用水供給事業会計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まち工房たなぐら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福島県後期高齢者医療広域連合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福島県後期高齢者医療広域連合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福島県市町村総合事務組合　消防補償等特別会計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福島県市町村総合事務組合　消防賞じゅつ金特別会計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福島県市町村総合事務組合　非常勤職員公務災害補償特別会計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福島県市町村総合事務組合　自治会館管理特別会計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5" t="s">
        <v>531</v>
      </c>
      <c r="D34" s="1185"/>
      <c r="E34" s="1186"/>
      <c r="F34" s="32">
        <v>10.3</v>
      </c>
      <c r="G34" s="33">
        <v>9.61</v>
      </c>
      <c r="H34" s="33">
        <v>10.220000000000001</v>
      </c>
      <c r="I34" s="33">
        <v>9.9</v>
      </c>
      <c r="J34" s="34">
        <v>8.39</v>
      </c>
      <c r="K34" s="22"/>
      <c r="L34" s="22"/>
      <c r="M34" s="22"/>
      <c r="N34" s="22"/>
      <c r="O34" s="22"/>
      <c r="P34" s="22"/>
    </row>
    <row r="35" spans="1:16" ht="39" customHeight="1" x14ac:dyDescent="0.15">
      <c r="A35" s="22"/>
      <c r="B35" s="35"/>
      <c r="C35" s="1179" t="s">
        <v>532</v>
      </c>
      <c r="D35" s="1180"/>
      <c r="E35" s="1181"/>
      <c r="F35" s="36">
        <v>2.71</v>
      </c>
      <c r="G35" s="37">
        <v>5.61</v>
      </c>
      <c r="H35" s="37">
        <v>7.13</v>
      </c>
      <c r="I35" s="37">
        <v>9.39</v>
      </c>
      <c r="J35" s="38">
        <v>6.92</v>
      </c>
      <c r="K35" s="22"/>
      <c r="L35" s="22"/>
      <c r="M35" s="22"/>
      <c r="N35" s="22"/>
      <c r="O35" s="22"/>
      <c r="P35" s="22"/>
    </row>
    <row r="36" spans="1:16" ht="39" customHeight="1" x14ac:dyDescent="0.15">
      <c r="A36" s="22"/>
      <c r="B36" s="35"/>
      <c r="C36" s="1179" t="s">
        <v>533</v>
      </c>
      <c r="D36" s="1180"/>
      <c r="E36" s="1181"/>
      <c r="F36" s="36">
        <v>2.72</v>
      </c>
      <c r="G36" s="37">
        <v>2.91</v>
      </c>
      <c r="H36" s="37">
        <v>3.41</v>
      </c>
      <c r="I36" s="37">
        <v>2.63</v>
      </c>
      <c r="J36" s="38">
        <v>2.67</v>
      </c>
      <c r="K36" s="22"/>
      <c r="L36" s="22"/>
      <c r="M36" s="22"/>
      <c r="N36" s="22"/>
      <c r="O36" s="22"/>
      <c r="P36" s="22"/>
    </row>
    <row r="37" spans="1:16" ht="39" customHeight="1" x14ac:dyDescent="0.15">
      <c r="A37" s="22"/>
      <c r="B37" s="35"/>
      <c r="C37" s="1179" t="s">
        <v>534</v>
      </c>
      <c r="D37" s="1180"/>
      <c r="E37" s="1181"/>
      <c r="F37" s="36">
        <v>0.79</v>
      </c>
      <c r="G37" s="37">
        <v>0.67</v>
      </c>
      <c r="H37" s="37">
        <v>1.01</v>
      </c>
      <c r="I37" s="37">
        <v>1.05</v>
      </c>
      <c r="J37" s="38">
        <v>1.1399999999999999</v>
      </c>
      <c r="K37" s="22"/>
      <c r="L37" s="22"/>
      <c r="M37" s="22"/>
      <c r="N37" s="22"/>
      <c r="O37" s="22"/>
      <c r="P37" s="22"/>
    </row>
    <row r="38" spans="1:16" ht="39" customHeight="1" x14ac:dyDescent="0.15">
      <c r="A38" s="22"/>
      <c r="B38" s="35"/>
      <c r="C38" s="1179" t="s">
        <v>535</v>
      </c>
      <c r="D38" s="1180"/>
      <c r="E38" s="1181"/>
      <c r="F38" s="36">
        <v>0.03</v>
      </c>
      <c r="G38" s="37">
        <v>0.06</v>
      </c>
      <c r="H38" s="37">
        <v>0.7</v>
      </c>
      <c r="I38" s="37">
        <v>0.04</v>
      </c>
      <c r="J38" s="38">
        <v>0.03</v>
      </c>
      <c r="K38" s="22"/>
      <c r="L38" s="22"/>
      <c r="M38" s="22"/>
      <c r="N38" s="22"/>
      <c r="O38" s="22"/>
      <c r="P38" s="22"/>
    </row>
    <row r="39" spans="1:16" ht="39" customHeight="1" x14ac:dyDescent="0.15">
      <c r="A39" s="22"/>
      <c r="B39" s="35"/>
      <c r="C39" s="1179" t="s">
        <v>536</v>
      </c>
      <c r="D39" s="1180"/>
      <c r="E39" s="1181"/>
      <c r="F39" s="36">
        <v>0.01</v>
      </c>
      <c r="G39" s="37">
        <v>0.03</v>
      </c>
      <c r="H39" s="37">
        <v>0</v>
      </c>
      <c r="I39" s="37">
        <v>0</v>
      </c>
      <c r="J39" s="38">
        <v>0.02</v>
      </c>
      <c r="K39" s="22"/>
      <c r="L39" s="22"/>
      <c r="M39" s="22"/>
      <c r="N39" s="22"/>
      <c r="O39" s="22"/>
      <c r="P39" s="22"/>
    </row>
    <row r="40" spans="1:16" ht="39" customHeight="1" x14ac:dyDescent="0.15">
      <c r="A40" s="22"/>
      <c r="B40" s="35"/>
      <c r="C40" s="1179" t="s">
        <v>537</v>
      </c>
      <c r="D40" s="1180"/>
      <c r="E40" s="1181"/>
      <c r="F40" s="36">
        <v>0.01</v>
      </c>
      <c r="G40" s="37">
        <v>0.01</v>
      </c>
      <c r="H40" s="37">
        <v>0.02</v>
      </c>
      <c r="I40" s="37">
        <v>0.03</v>
      </c>
      <c r="J40" s="38">
        <v>0</v>
      </c>
      <c r="K40" s="22"/>
      <c r="L40" s="22"/>
      <c r="M40" s="22"/>
      <c r="N40" s="22"/>
      <c r="O40" s="22"/>
      <c r="P40" s="22"/>
    </row>
    <row r="41" spans="1:16" ht="39" customHeight="1" x14ac:dyDescent="0.15">
      <c r="A41" s="22"/>
      <c r="B41" s="35"/>
      <c r="C41" s="1179" t="s">
        <v>538</v>
      </c>
      <c r="D41" s="1180"/>
      <c r="E41" s="1181"/>
      <c r="F41" s="36">
        <v>0.03</v>
      </c>
      <c r="G41" s="37">
        <v>0.02</v>
      </c>
      <c r="H41" s="37">
        <v>0.02</v>
      </c>
      <c r="I41" s="37">
        <v>0.03</v>
      </c>
      <c r="J41" s="38">
        <v>0</v>
      </c>
      <c r="K41" s="22"/>
      <c r="L41" s="22"/>
      <c r="M41" s="22"/>
      <c r="N41" s="22"/>
      <c r="O41" s="22"/>
      <c r="P41" s="22"/>
    </row>
    <row r="42" spans="1:16" ht="39" customHeight="1" x14ac:dyDescent="0.15">
      <c r="A42" s="22"/>
      <c r="B42" s="39"/>
      <c r="C42" s="1179" t="s">
        <v>539</v>
      </c>
      <c r="D42" s="1180"/>
      <c r="E42" s="1181"/>
      <c r="F42" s="36" t="s">
        <v>483</v>
      </c>
      <c r="G42" s="37" t="s">
        <v>483</v>
      </c>
      <c r="H42" s="37" t="s">
        <v>483</v>
      </c>
      <c r="I42" s="37" t="s">
        <v>483</v>
      </c>
      <c r="J42" s="38" t="s">
        <v>483</v>
      </c>
      <c r="K42" s="22"/>
      <c r="L42" s="22"/>
      <c r="M42" s="22"/>
      <c r="N42" s="22"/>
      <c r="O42" s="22"/>
      <c r="P42" s="22"/>
    </row>
    <row r="43" spans="1:16" ht="39" customHeight="1" thickBot="1" x14ac:dyDescent="0.2">
      <c r="A43" s="22"/>
      <c r="B43" s="40"/>
      <c r="C43" s="1182" t="s">
        <v>540</v>
      </c>
      <c r="D43" s="1183"/>
      <c r="E43" s="1184"/>
      <c r="F43" s="41">
        <v>1.41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397</v>
      </c>
      <c r="L45" s="60">
        <v>419</v>
      </c>
      <c r="M45" s="60">
        <v>437</v>
      </c>
      <c r="N45" s="60">
        <v>630</v>
      </c>
      <c r="O45" s="61">
        <v>775</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x14ac:dyDescent="0.15">
      <c r="A48" s="48"/>
      <c r="B48" s="1197"/>
      <c r="C48" s="1198"/>
      <c r="D48" s="62"/>
      <c r="E48" s="1189" t="s">
        <v>15</v>
      </c>
      <c r="F48" s="1189"/>
      <c r="G48" s="1189"/>
      <c r="H48" s="1189"/>
      <c r="I48" s="1189"/>
      <c r="J48" s="1190"/>
      <c r="K48" s="63">
        <v>232</v>
      </c>
      <c r="L48" s="64">
        <v>237</v>
      </c>
      <c r="M48" s="64">
        <v>225</v>
      </c>
      <c r="N48" s="64">
        <v>216</v>
      </c>
      <c r="O48" s="65">
        <v>189</v>
      </c>
      <c r="P48" s="48"/>
      <c r="Q48" s="48"/>
      <c r="R48" s="48"/>
      <c r="S48" s="48"/>
      <c r="T48" s="48"/>
      <c r="U48" s="48"/>
    </row>
    <row r="49" spans="1:21" ht="30.75" customHeight="1" x14ac:dyDescent="0.15">
      <c r="A49" s="48"/>
      <c r="B49" s="1197"/>
      <c r="C49" s="1198"/>
      <c r="D49" s="62"/>
      <c r="E49" s="1189" t="s">
        <v>16</v>
      </c>
      <c r="F49" s="1189"/>
      <c r="G49" s="1189"/>
      <c r="H49" s="1189"/>
      <c r="I49" s="1189"/>
      <c r="J49" s="1190"/>
      <c r="K49" s="63">
        <v>30</v>
      </c>
      <c r="L49" s="64">
        <v>13</v>
      </c>
      <c r="M49" s="64">
        <v>7</v>
      </c>
      <c r="N49" s="64">
        <v>64</v>
      </c>
      <c r="O49" s="65">
        <v>10</v>
      </c>
      <c r="P49" s="48"/>
      <c r="Q49" s="48"/>
      <c r="R49" s="48"/>
      <c r="S49" s="48"/>
      <c r="T49" s="48"/>
      <c r="U49" s="48"/>
    </row>
    <row r="50" spans="1:21" ht="30.75" customHeight="1" x14ac:dyDescent="0.15">
      <c r="A50" s="48"/>
      <c r="B50" s="1197"/>
      <c r="C50" s="1198"/>
      <c r="D50" s="62"/>
      <c r="E50" s="1189" t="s">
        <v>17</v>
      </c>
      <c r="F50" s="1189"/>
      <c r="G50" s="1189"/>
      <c r="H50" s="1189"/>
      <c r="I50" s="1189"/>
      <c r="J50" s="1190"/>
      <c r="K50" s="63">
        <v>65</v>
      </c>
      <c r="L50" s="64">
        <v>65</v>
      </c>
      <c r="M50" s="64">
        <v>64</v>
      </c>
      <c r="N50" s="64">
        <v>64</v>
      </c>
      <c r="O50" s="65">
        <v>27</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388</v>
      </c>
      <c r="L52" s="64">
        <v>418</v>
      </c>
      <c r="M52" s="64">
        <v>512</v>
      </c>
      <c r="N52" s="64">
        <v>579</v>
      </c>
      <c r="O52" s="65">
        <v>633</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336</v>
      </c>
      <c r="L53" s="69">
        <v>316</v>
      </c>
      <c r="M53" s="69">
        <v>221</v>
      </c>
      <c r="N53" s="69">
        <v>395</v>
      </c>
      <c r="O53" s="70">
        <v>368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3" t="s">
        <v>24</v>
      </c>
      <c r="C41" s="1204"/>
      <c r="D41" s="81"/>
      <c r="E41" s="1209" t="s">
        <v>25</v>
      </c>
      <c r="F41" s="1209"/>
      <c r="G41" s="1209"/>
      <c r="H41" s="1210"/>
      <c r="I41" s="82">
        <v>6199</v>
      </c>
      <c r="J41" s="83">
        <v>6954</v>
      </c>
      <c r="K41" s="83">
        <v>7159</v>
      </c>
      <c r="L41" s="83">
        <v>7159</v>
      </c>
      <c r="M41" s="84">
        <v>6882</v>
      </c>
    </row>
    <row r="42" spans="2:13" ht="27.75" customHeight="1" x14ac:dyDescent="0.15">
      <c r="B42" s="1205"/>
      <c r="C42" s="1206"/>
      <c r="D42" s="85"/>
      <c r="E42" s="1211" t="s">
        <v>26</v>
      </c>
      <c r="F42" s="1211"/>
      <c r="G42" s="1211"/>
      <c r="H42" s="1212"/>
      <c r="I42" s="86">
        <v>764</v>
      </c>
      <c r="J42" s="87">
        <v>489</v>
      </c>
      <c r="K42" s="87">
        <v>425</v>
      </c>
      <c r="L42" s="87">
        <v>357</v>
      </c>
      <c r="M42" s="88">
        <v>594</v>
      </c>
    </row>
    <row r="43" spans="2:13" ht="27.75" customHeight="1" x14ac:dyDescent="0.15">
      <c r="B43" s="1205"/>
      <c r="C43" s="1206"/>
      <c r="D43" s="85"/>
      <c r="E43" s="1211" t="s">
        <v>27</v>
      </c>
      <c r="F43" s="1211"/>
      <c r="G43" s="1211"/>
      <c r="H43" s="1212"/>
      <c r="I43" s="86">
        <v>3000</v>
      </c>
      <c r="J43" s="87">
        <v>2697</v>
      </c>
      <c r="K43" s="87">
        <v>2531</v>
      </c>
      <c r="L43" s="87">
        <v>2372</v>
      </c>
      <c r="M43" s="88">
        <v>2285</v>
      </c>
    </row>
    <row r="44" spans="2:13" ht="27.75" customHeight="1" x14ac:dyDescent="0.15">
      <c r="B44" s="1205"/>
      <c r="C44" s="1206"/>
      <c r="D44" s="85"/>
      <c r="E44" s="1211" t="s">
        <v>28</v>
      </c>
      <c r="F44" s="1211"/>
      <c r="G44" s="1211"/>
      <c r="H44" s="1212"/>
      <c r="I44" s="86">
        <v>56</v>
      </c>
      <c r="J44" s="87">
        <v>53</v>
      </c>
      <c r="K44" s="87">
        <v>50</v>
      </c>
      <c r="L44" s="87">
        <v>49</v>
      </c>
      <c r="M44" s="88">
        <v>44</v>
      </c>
    </row>
    <row r="45" spans="2:13" ht="27.75" customHeight="1" x14ac:dyDescent="0.15">
      <c r="B45" s="1205"/>
      <c r="C45" s="1206"/>
      <c r="D45" s="85"/>
      <c r="E45" s="1211" t="s">
        <v>29</v>
      </c>
      <c r="F45" s="1211"/>
      <c r="G45" s="1211"/>
      <c r="H45" s="1212"/>
      <c r="I45" s="86">
        <v>1233</v>
      </c>
      <c r="J45" s="87">
        <v>1249</v>
      </c>
      <c r="K45" s="87">
        <v>1167</v>
      </c>
      <c r="L45" s="87">
        <v>1079</v>
      </c>
      <c r="M45" s="88">
        <v>1046</v>
      </c>
    </row>
    <row r="46" spans="2:13" ht="27.75" customHeight="1" x14ac:dyDescent="0.15">
      <c r="B46" s="1205"/>
      <c r="C46" s="1206"/>
      <c r="D46" s="89"/>
      <c r="E46" s="1211" t="s">
        <v>30</v>
      </c>
      <c r="F46" s="1211"/>
      <c r="G46" s="1211"/>
      <c r="H46" s="1212"/>
      <c r="I46" s="86">
        <v>105</v>
      </c>
      <c r="J46" s="87">
        <v>56</v>
      </c>
      <c r="K46" s="87">
        <v>48</v>
      </c>
      <c r="L46" s="87">
        <v>68</v>
      </c>
      <c r="M46" s="88">
        <v>97</v>
      </c>
    </row>
    <row r="47" spans="2:13" ht="27.75" customHeight="1" x14ac:dyDescent="0.15">
      <c r="B47" s="1205"/>
      <c r="C47" s="1206"/>
      <c r="D47" s="90"/>
      <c r="E47" s="1213" t="s">
        <v>31</v>
      </c>
      <c r="F47" s="1214"/>
      <c r="G47" s="1214"/>
      <c r="H47" s="1215"/>
      <c r="I47" s="86" t="s">
        <v>483</v>
      </c>
      <c r="J47" s="87" t="s">
        <v>483</v>
      </c>
      <c r="K47" s="87" t="s">
        <v>483</v>
      </c>
      <c r="L47" s="87" t="s">
        <v>483</v>
      </c>
      <c r="M47" s="88" t="s">
        <v>483</v>
      </c>
    </row>
    <row r="48" spans="2:13" ht="27.75" customHeight="1" x14ac:dyDescent="0.15">
      <c r="B48" s="1205"/>
      <c r="C48" s="1206"/>
      <c r="D48" s="85"/>
      <c r="E48" s="1211" t="s">
        <v>32</v>
      </c>
      <c r="F48" s="1211"/>
      <c r="G48" s="1211"/>
      <c r="H48" s="1212"/>
      <c r="I48" s="86" t="s">
        <v>483</v>
      </c>
      <c r="J48" s="87" t="s">
        <v>483</v>
      </c>
      <c r="K48" s="87" t="s">
        <v>483</v>
      </c>
      <c r="L48" s="87" t="s">
        <v>483</v>
      </c>
      <c r="M48" s="88" t="s">
        <v>483</v>
      </c>
    </row>
    <row r="49" spans="2:13" ht="27.75" customHeight="1" x14ac:dyDescent="0.15">
      <c r="B49" s="1207"/>
      <c r="C49" s="1208"/>
      <c r="D49" s="85"/>
      <c r="E49" s="1211" t="s">
        <v>33</v>
      </c>
      <c r="F49" s="1211"/>
      <c r="G49" s="1211"/>
      <c r="H49" s="1212"/>
      <c r="I49" s="86" t="s">
        <v>483</v>
      </c>
      <c r="J49" s="87" t="s">
        <v>483</v>
      </c>
      <c r="K49" s="87" t="s">
        <v>483</v>
      </c>
      <c r="L49" s="87" t="s">
        <v>483</v>
      </c>
      <c r="M49" s="88" t="s">
        <v>483</v>
      </c>
    </row>
    <row r="50" spans="2:13" ht="27.75" customHeight="1" x14ac:dyDescent="0.15">
      <c r="B50" s="1216" t="s">
        <v>34</v>
      </c>
      <c r="C50" s="1217"/>
      <c r="D50" s="91"/>
      <c r="E50" s="1211" t="s">
        <v>35</v>
      </c>
      <c r="F50" s="1211"/>
      <c r="G50" s="1211"/>
      <c r="H50" s="1212"/>
      <c r="I50" s="86">
        <v>1861</v>
      </c>
      <c r="J50" s="87">
        <v>2398</v>
      </c>
      <c r="K50" s="87">
        <v>2467</v>
      </c>
      <c r="L50" s="87">
        <v>2647</v>
      </c>
      <c r="M50" s="88">
        <v>2696</v>
      </c>
    </row>
    <row r="51" spans="2:13" ht="27.75" customHeight="1" x14ac:dyDescent="0.15">
      <c r="B51" s="1205"/>
      <c r="C51" s="1206"/>
      <c r="D51" s="85"/>
      <c r="E51" s="1211" t="s">
        <v>36</v>
      </c>
      <c r="F51" s="1211"/>
      <c r="G51" s="1211"/>
      <c r="H51" s="1212"/>
      <c r="I51" s="86">
        <v>20</v>
      </c>
      <c r="J51" s="87">
        <v>22</v>
      </c>
      <c r="K51" s="87">
        <v>16</v>
      </c>
      <c r="L51" s="87">
        <v>9</v>
      </c>
      <c r="M51" s="88">
        <v>8</v>
      </c>
    </row>
    <row r="52" spans="2:13" ht="27.75" customHeight="1" x14ac:dyDescent="0.15">
      <c r="B52" s="1207"/>
      <c r="C52" s="1208"/>
      <c r="D52" s="85"/>
      <c r="E52" s="1211" t="s">
        <v>37</v>
      </c>
      <c r="F52" s="1211"/>
      <c r="G52" s="1211"/>
      <c r="H52" s="1212"/>
      <c r="I52" s="86">
        <v>6556</v>
      </c>
      <c r="J52" s="87">
        <v>6483</v>
      </c>
      <c r="K52" s="87">
        <v>6683</v>
      </c>
      <c r="L52" s="87">
        <v>6691</v>
      </c>
      <c r="M52" s="88">
        <v>6510</v>
      </c>
    </row>
    <row r="53" spans="2:13" ht="27.75" customHeight="1" thickBot="1" x14ac:dyDescent="0.2">
      <c r="B53" s="1218" t="s">
        <v>21</v>
      </c>
      <c r="C53" s="1219"/>
      <c r="D53" s="92"/>
      <c r="E53" s="1220" t="s">
        <v>38</v>
      </c>
      <c r="F53" s="1220"/>
      <c r="G53" s="1220"/>
      <c r="H53" s="1221"/>
      <c r="I53" s="93">
        <v>2920</v>
      </c>
      <c r="J53" s="94">
        <v>2593</v>
      </c>
      <c r="K53" s="94">
        <v>2214</v>
      </c>
      <c r="L53" s="94">
        <v>1738</v>
      </c>
      <c r="M53" s="95">
        <v>1735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6" t="s">
        <v>571</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5"/>
      <c r="H50" s="1246"/>
      <c r="I50" s="1246"/>
      <c r="J50" s="1247"/>
      <c r="K50" s="356" t="s">
        <v>522</v>
      </c>
      <c r="L50" s="356" t="s">
        <v>523</v>
      </c>
      <c r="M50" s="356" t="s">
        <v>524</v>
      </c>
      <c r="N50" s="356" t="s">
        <v>525</v>
      </c>
      <c r="O50" s="356" t="s">
        <v>526</v>
      </c>
    </row>
    <row r="51" spans="1:17" x14ac:dyDescent="0.15">
      <c r="B51" s="250"/>
      <c r="C51" s="246"/>
      <c r="D51" s="246"/>
      <c r="E51" s="246"/>
      <c r="F51" s="246"/>
      <c r="G51" s="1248" t="s">
        <v>564</v>
      </c>
      <c r="H51" s="1249"/>
      <c r="I51" s="1254" t="s">
        <v>565</v>
      </c>
      <c r="J51" s="1254"/>
      <c r="K51" s="1257"/>
      <c r="L51" s="1257"/>
      <c r="M51" s="1257"/>
      <c r="N51" s="1222">
        <v>47.7</v>
      </c>
      <c r="O51" s="1222">
        <v>48.4</v>
      </c>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566</v>
      </c>
      <c r="J53" s="1234"/>
      <c r="K53" s="1256"/>
      <c r="L53" s="1256"/>
      <c r="M53" s="1256"/>
      <c r="N53" s="1226">
        <v>51.5</v>
      </c>
      <c r="O53" s="1226">
        <v>53.4</v>
      </c>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567</v>
      </c>
      <c r="H55" s="1229"/>
      <c r="I55" s="1234" t="s">
        <v>565</v>
      </c>
      <c r="J55" s="1234"/>
      <c r="K55" s="1257"/>
      <c r="L55" s="1257"/>
      <c r="M55" s="1257"/>
      <c r="N55" s="1222">
        <v>20.2</v>
      </c>
      <c r="O55" s="1222">
        <v>38.5</v>
      </c>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566</v>
      </c>
      <c r="J57" s="1224"/>
      <c r="K57" s="1256"/>
      <c r="L57" s="1256"/>
      <c r="M57" s="1256"/>
      <c r="N57" s="1226">
        <v>55.8</v>
      </c>
      <c r="O57" s="1226">
        <v>55</v>
      </c>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6" t="s">
        <v>572</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5"/>
      <c r="H72" s="1246"/>
      <c r="I72" s="1246"/>
      <c r="J72" s="1247"/>
      <c r="K72" s="356" t="s">
        <v>522</v>
      </c>
      <c r="L72" s="356" t="s">
        <v>523</v>
      </c>
      <c r="M72" s="356" t="s">
        <v>524</v>
      </c>
      <c r="N72" s="356" t="s">
        <v>525</v>
      </c>
      <c r="O72" s="356" t="s">
        <v>526</v>
      </c>
    </row>
    <row r="73" spans="2:30" x14ac:dyDescent="0.15">
      <c r="B73" s="250"/>
      <c r="C73" s="246"/>
      <c r="D73" s="246"/>
      <c r="E73" s="246"/>
      <c r="F73" s="246"/>
      <c r="G73" s="1248" t="s">
        <v>564</v>
      </c>
      <c r="H73" s="1249"/>
      <c r="I73" s="1254" t="s">
        <v>565</v>
      </c>
      <c r="J73" s="1254"/>
      <c r="K73" s="1235">
        <v>82.4</v>
      </c>
      <c r="L73" s="1235">
        <v>74</v>
      </c>
      <c r="M73" s="1222">
        <v>62.7</v>
      </c>
      <c r="N73" s="1222">
        <v>47.7</v>
      </c>
      <c r="O73" s="1222">
        <v>48.4</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570</v>
      </c>
      <c r="J75" s="1234"/>
      <c r="K75" s="1226">
        <v>11.5</v>
      </c>
      <c r="L75" s="1226">
        <v>9.6999999999999993</v>
      </c>
      <c r="M75" s="1226">
        <v>8.1999999999999993</v>
      </c>
      <c r="N75" s="1226">
        <v>8.6999999999999993</v>
      </c>
      <c r="O75" s="1226">
        <v>9.1</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567</v>
      </c>
      <c r="H77" s="1229"/>
      <c r="I77" s="1234" t="s">
        <v>565</v>
      </c>
      <c r="J77" s="1234"/>
      <c r="K77" s="1235">
        <v>49.3</v>
      </c>
      <c r="L77" s="1235">
        <v>44.3</v>
      </c>
      <c r="M77" s="1222">
        <v>40.299999999999997</v>
      </c>
      <c r="N77" s="1222">
        <v>20.2</v>
      </c>
      <c r="O77" s="1222">
        <v>38.5</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570</v>
      </c>
      <c r="J79" s="1224"/>
      <c r="K79" s="1225">
        <v>11.5</v>
      </c>
      <c r="L79" s="1225">
        <v>10.6</v>
      </c>
      <c r="M79" s="1225">
        <v>9.8000000000000007</v>
      </c>
      <c r="N79" s="1225">
        <v>9.3000000000000007</v>
      </c>
      <c r="O79" s="1225">
        <v>9.1999999999999993</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170700</v>
      </c>
      <c r="E3" s="118"/>
      <c r="F3" s="119">
        <v>70582</v>
      </c>
      <c r="G3" s="120"/>
      <c r="H3" s="121"/>
    </row>
    <row r="4" spans="1:8" x14ac:dyDescent="0.15">
      <c r="A4" s="122"/>
      <c r="B4" s="123"/>
      <c r="C4" s="124"/>
      <c r="D4" s="125">
        <v>59632</v>
      </c>
      <c r="E4" s="126"/>
      <c r="F4" s="127">
        <v>36117</v>
      </c>
      <c r="G4" s="128"/>
      <c r="H4" s="129"/>
    </row>
    <row r="5" spans="1:8" x14ac:dyDescent="0.15">
      <c r="A5" s="110" t="s">
        <v>516</v>
      </c>
      <c r="B5" s="115"/>
      <c r="C5" s="116"/>
      <c r="D5" s="117">
        <v>153075</v>
      </c>
      <c r="E5" s="118"/>
      <c r="F5" s="119">
        <v>81990</v>
      </c>
      <c r="G5" s="120"/>
      <c r="H5" s="121"/>
    </row>
    <row r="6" spans="1:8" x14ac:dyDescent="0.15">
      <c r="A6" s="122"/>
      <c r="B6" s="123"/>
      <c r="C6" s="124"/>
      <c r="D6" s="125">
        <v>62951</v>
      </c>
      <c r="E6" s="126"/>
      <c r="F6" s="127">
        <v>34482</v>
      </c>
      <c r="G6" s="128"/>
      <c r="H6" s="129"/>
    </row>
    <row r="7" spans="1:8" x14ac:dyDescent="0.15">
      <c r="A7" s="110" t="s">
        <v>517</v>
      </c>
      <c r="B7" s="115"/>
      <c r="C7" s="116"/>
      <c r="D7" s="117">
        <v>85111</v>
      </c>
      <c r="E7" s="118"/>
      <c r="F7" s="119">
        <v>87551</v>
      </c>
      <c r="G7" s="120"/>
      <c r="H7" s="121"/>
    </row>
    <row r="8" spans="1:8" x14ac:dyDescent="0.15">
      <c r="A8" s="122"/>
      <c r="B8" s="123"/>
      <c r="C8" s="124"/>
      <c r="D8" s="125">
        <v>43478</v>
      </c>
      <c r="E8" s="126"/>
      <c r="F8" s="127">
        <v>43994</v>
      </c>
      <c r="G8" s="128"/>
      <c r="H8" s="129"/>
    </row>
    <row r="9" spans="1:8" x14ac:dyDescent="0.15">
      <c r="A9" s="110" t="s">
        <v>518</v>
      </c>
      <c r="B9" s="115"/>
      <c r="C9" s="116"/>
      <c r="D9" s="117">
        <v>66248</v>
      </c>
      <c r="E9" s="118"/>
      <c r="F9" s="119">
        <v>106092</v>
      </c>
      <c r="G9" s="120"/>
      <c r="H9" s="121"/>
    </row>
    <row r="10" spans="1:8" x14ac:dyDescent="0.15">
      <c r="A10" s="122"/>
      <c r="B10" s="123"/>
      <c r="C10" s="124"/>
      <c r="D10" s="125">
        <v>15088</v>
      </c>
      <c r="E10" s="126"/>
      <c r="F10" s="127">
        <v>44299</v>
      </c>
      <c r="G10" s="128"/>
      <c r="H10" s="129"/>
    </row>
    <row r="11" spans="1:8" x14ac:dyDescent="0.15">
      <c r="A11" s="110" t="s">
        <v>519</v>
      </c>
      <c r="B11" s="115"/>
      <c r="C11" s="116"/>
      <c r="D11" s="117">
        <v>55333</v>
      </c>
      <c r="E11" s="118"/>
      <c r="F11" s="119">
        <v>78903</v>
      </c>
      <c r="G11" s="120"/>
      <c r="H11" s="121"/>
    </row>
    <row r="12" spans="1:8" x14ac:dyDescent="0.15">
      <c r="A12" s="122"/>
      <c r="B12" s="123"/>
      <c r="C12" s="130"/>
      <c r="D12" s="125">
        <v>20448</v>
      </c>
      <c r="E12" s="126"/>
      <c r="F12" s="127">
        <v>49201</v>
      </c>
      <c r="G12" s="128"/>
      <c r="H12" s="129"/>
    </row>
    <row r="13" spans="1:8" x14ac:dyDescent="0.15">
      <c r="A13" s="110"/>
      <c r="B13" s="115"/>
      <c r="C13" s="131"/>
      <c r="D13" s="132">
        <v>106093</v>
      </c>
      <c r="E13" s="133"/>
      <c r="F13" s="134">
        <v>85024</v>
      </c>
      <c r="G13" s="135"/>
      <c r="H13" s="121"/>
    </row>
    <row r="14" spans="1:8" x14ac:dyDescent="0.15">
      <c r="A14" s="122"/>
      <c r="B14" s="123"/>
      <c r="C14" s="124"/>
      <c r="D14" s="125">
        <v>40319</v>
      </c>
      <c r="E14" s="126"/>
      <c r="F14" s="127">
        <v>41619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2.72</v>
      </c>
      <c r="C19" s="136">
        <f>ROUND(VALUE(SUBSTITUTE(実質収支比率等に係る経年分析!G$48,"▲","-")),2)</f>
        <v>5.61</v>
      </c>
      <c r="D19" s="136">
        <f>ROUND(VALUE(SUBSTITUTE(実質収支比率等に係る経年分析!H$48,"▲","-")),2)</f>
        <v>7.14</v>
      </c>
      <c r="E19" s="136">
        <f>ROUND(VALUE(SUBSTITUTE(実質収支比率等に係る経年分析!I$48,"▲","-")),2)</f>
        <v>9.4</v>
      </c>
      <c r="F19" s="136">
        <f>ROUND(VALUE(SUBSTITUTE(実質収支比率等に係る経年分析!J$48,"▲","-")),2)</f>
        <v>6.93</v>
      </c>
    </row>
    <row r="20" spans="1:11" x14ac:dyDescent="0.15">
      <c r="A20" s="136" t="s">
        <v>43</v>
      </c>
      <c r="B20" s="136">
        <f>ROUND(VALUE(SUBSTITUTE(実質収支比率等に係る経年分析!F$47,"▲","-")),2)</f>
        <v>28.15</v>
      </c>
      <c r="C20" s="136">
        <f>ROUND(VALUE(SUBSTITUTE(実質収支比率等に係る経年分析!G$47,"▲","-")),2)</f>
        <v>33.44</v>
      </c>
      <c r="D20" s="136">
        <f>ROUND(VALUE(SUBSTITUTE(実質収支比率等に係る経年分析!H$47,"▲","-")),2)</f>
        <v>27.73</v>
      </c>
      <c r="E20" s="136">
        <f>ROUND(VALUE(SUBSTITUTE(実質収支比率等に係る経年分析!I$47,"▲","-")),2)</f>
        <v>25.28</v>
      </c>
      <c r="F20" s="136">
        <f>ROUND(VALUE(SUBSTITUTE(実質収支比率等に係る経年分析!J$47,"▲","-")),2)</f>
        <v>25.77</v>
      </c>
    </row>
    <row r="21" spans="1:11" x14ac:dyDescent="0.15">
      <c r="A21" s="136" t="s">
        <v>44</v>
      </c>
      <c r="B21" s="136">
        <f>IF(ISNUMBER(VALUE(SUBSTITUTE(実質収支比率等に係る経年分析!F$49,"▲","-"))),ROUND(VALUE(SUBSTITUTE(実質収支比率等に係る経年分析!F$49,"▲","-")),2),NA())</f>
        <v>-2.1800000000000002</v>
      </c>
      <c r="C21" s="136">
        <f>IF(ISNUMBER(VALUE(SUBSTITUTE(実質収支比率等に係る経年分析!G$49,"▲","-"))),ROUND(VALUE(SUBSTITUTE(実質収支比率等に係る経年分析!G$49,"▲","-")),2),NA())</f>
        <v>6.74</v>
      </c>
      <c r="D21" s="136">
        <f>IF(ISNUMBER(VALUE(SUBSTITUTE(実質収支比率等に係る経年分析!H$49,"▲","-"))),ROUND(VALUE(SUBSTITUTE(実質収支比率等に係る経年分析!H$49,"▲","-")),2),NA())</f>
        <v>-5.69</v>
      </c>
      <c r="E21" s="136">
        <f>IF(ISNUMBER(VALUE(SUBSTITUTE(実質収支比率等に係る経年分析!I$49,"▲","-"))),ROUND(VALUE(SUBSTITUTE(実質収支比率等に係る経年分析!I$49,"▲","-")),2),NA())</f>
        <v>-2.15</v>
      </c>
      <c r="F21" s="136">
        <f>IF(ISNUMBER(VALUE(SUBSTITUTE(実質収支比率等に係る経年分析!J$49,"▲","-"))),ROUND(VALUE(SUBSTITUTE(実質収支比率等に係る経年分析!J$49,"▲","-")),2),NA())</f>
        <v>-6.8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1.41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1.1399999999999999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6.92</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10.220000000000001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388</v>
      </c>
      <c r="E42" s="138"/>
      <c r="F42" s="138"/>
      <c r="G42" s="138">
        <f>'実質公債費比率（分子）の構造'!L$52</f>
        <v>418</v>
      </c>
      <c r="H42" s="138"/>
      <c r="I42" s="138"/>
      <c r="J42" s="138">
        <f>'実質公債費比率（分子）の構造'!M$52</f>
        <v>512</v>
      </c>
      <c r="K42" s="138"/>
      <c r="L42" s="138"/>
      <c r="M42" s="138">
        <f>'実質公債費比率（分子）の構造'!N$52</f>
        <v>579</v>
      </c>
      <c r="N42" s="138"/>
      <c r="O42" s="138"/>
      <c r="P42" s="138">
        <f>'実質公債費比率（分子）の構造'!O$52</f>
        <v>633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65</v>
      </c>
      <c r="C44" s="138"/>
      <c r="D44" s="138"/>
      <c r="E44" s="138">
        <f>'実質公債費比率（分子）の構造'!L$50</f>
        <v>65</v>
      </c>
      <c r="F44" s="138"/>
      <c r="G44" s="138"/>
      <c r="H44" s="138">
        <f>'実質公債費比率（分子）の構造'!M$50</f>
        <v>64</v>
      </c>
      <c r="I44" s="138"/>
      <c r="J44" s="138"/>
      <c r="K44" s="138">
        <f>'実質公債費比率（分子）の構造'!N$50</f>
        <v>64</v>
      </c>
      <c r="L44" s="138"/>
      <c r="M44" s="138"/>
      <c r="N44" s="138">
        <f>'実質公債費比率（分子）の構造'!O$50</f>
        <v>27</v>
      </c>
      <c r="O44" s="138"/>
      <c r="P44" s="138"/>
    </row>
    <row r="45" spans="1:16" x14ac:dyDescent="0.15">
      <c r="A45" s="138" t="s">
        <v>54</v>
      </c>
      <c r="B45" s="138">
        <f>'実質公債費比率（分子）の構造'!K$49</f>
        <v>30</v>
      </c>
      <c r="C45" s="138"/>
      <c r="D45" s="138"/>
      <c r="E45" s="138">
        <f>'実質公債費比率（分子）の構造'!L$49</f>
        <v>13</v>
      </c>
      <c r="F45" s="138"/>
      <c r="G45" s="138"/>
      <c r="H45" s="138">
        <f>'実質公債費比率（分子）の構造'!M$49</f>
        <v>7</v>
      </c>
      <c r="I45" s="138"/>
      <c r="J45" s="138"/>
      <c r="K45" s="138">
        <f>'実質公債費比率（分子）の構造'!N$49</f>
        <v>64</v>
      </c>
      <c r="L45" s="138"/>
      <c r="M45" s="138"/>
      <c r="N45" s="138">
        <f>'実質公債費比率（分子）の構造'!O$49</f>
        <v>10</v>
      </c>
      <c r="O45" s="138"/>
      <c r="P45" s="138"/>
    </row>
    <row r="46" spans="1:16" x14ac:dyDescent="0.15">
      <c r="A46" s="138" t="s">
        <v>55</v>
      </c>
      <c r="B46" s="138">
        <f>'実質公債費比率（分子）の構造'!K$48</f>
        <v>232</v>
      </c>
      <c r="C46" s="138"/>
      <c r="D46" s="138"/>
      <c r="E46" s="138">
        <f>'実質公債費比率（分子）の構造'!L$48</f>
        <v>237</v>
      </c>
      <c r="F46" s="138"/>
      <c r="G46" s="138"/>
      <c r="H46" s="138">
        <f>'実質公債費比率（分子）の構造'!M$48</f>
        <v>225</v>
      </c>
      <c r="I46" s="138"/>
      <c r="J46" s="138"/>
      <c r="K46" s="138">
        <f>'実質公債費比率（分子）の構造'!N$48</f>
        <v>216</v>
      </c>
      <c r="L46" s="138"/>
      <c r="M46" s="138"/>
      <c r="N46" s="138">
        <f>'実質公債費比率（分子）の構造'!O$48</f>
        <v>189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397</v>
      </c>
      <c r="C49" s="138"/>
      <c r="D49" s="138"/>
      <c r="E49" s="138">
        <f>'実質公債費比率（分子）の構造'!L$45</f>
        <v>419</v>
      </c>
      <c r="F49" s="138"/>
      <c r="G49" s="138"/>
      <c r="H49" s="138">
        <f>'実質公債費比率（分子）の構造'!M$45</f>
        <v>437</v>
      </c>
      <c r="I49" s="138"/>
      <c r="J49" s="138"/>
      <c r="K49" s="138">
        <f>'実質公債費比率（分子）の構造'!N$45</f>
        <v>630</v>
      </c>
      <c r="L49" s="138"/>
      <c r="M49" s="138"/>
      <c r="N49" s="138">
        <f>'実質公債費比率（分子）の構造'!O$45</f>
        <v>775</v>
      </c>
      <c r="O49" s="138"/>
      <c r="P49" s="138"/>
    </row>
    <row r="50" spans="1:16" x14ac:dyDescent="0.15">
      <c r="A50" s="138" t="s">
        <v>59</v>
      </c>
      <c r="B50" s="138" t="e">
        <f>NA()</f>
        <v>#N/A</v>
      </c>
      <c r="C50" s="138">
        <f>IF(ISNUMBER('実質公債費比率（分子）の構造'!K$53),'実質公債費比率（分子）の構造'!K$53,NA())</f>
        <v>336</v>
      </c>
      <c r="D50" s="138" t="e">
        <f>NA()</f>
        <v>#N/A</v>
      </c>
      <c r="E50" s="138" t="e">
        <f>NA()</f>
        <v>#N/A</v>
      </c>
      <c r="F50" s="138">
        <f>IF(ISNUMBER('実質公債費比率（分子）の構造'!L$53),'実質公債費比率（分子）の構造'!L$53,NA())</f>
        <v>316</v>
      </c>
      <c r="G50" s="138" t="e">
        <f>NA()</f>
        <v>#N/A</v>
      </c>
      <c r="H50" s="138" t="e">
        <f>NA()</f>
        <v>#N/A</v>
      </c>
      <c r="I50" s="138">
        <f>IF(ISNUMBER('実質公債費比率（分子）の構造'!M$53),'実質公債費比率（分子）の構造'!M$53,NA())</f>
        <v>221</v>
      </c>
      <c r="J50" s="138" t="e">
        <f>NA()</f>
        <v>#N/A</v>
      </c>
      <c r="K50" s="138" t="e">
        <f>NA()</f>
        <v>#N/A</v>
      </c>
      <c r="L50" s="138">
        <f>IF(ISNUMBER('実質公債費比率（分子）の構造'!N$53),'実質公債費比率（分子）の構造'!N$53,NA())</f>
        <v>395</v>
      </c>
      <c r="M50" s="138" t="e">
        <f>NA()</f>
        <v>#N/A</v>
      </c>
      <c r="N50" s="138" t="e">
        <f>NA()</f>
        <v>#N/A</v>
      </c>
      <c r="O50" s="138">
        <f>IF(ISNUMBER('実質公債費比率（分子）の構造'!O$53),'実質公債費比率（分子）の構造'!O$53,NA())</f>
        <v>368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6556</v>
      </c>
      <c r="E56" s="137"/>
      <c r="F56" s="137"/>
      <c r="G56" s="137">
        <f>'将来負担比率（分子）の構造'!J$52</f>
        <v>6483</v>
      </c>
      <c r="H56" s="137"/>
      <c r="I56" s="137"/>
      <c r="J56" s="137">
        <f>'将来負担比率（分子）の構造'!K$52</f>
        <v>6683</v>
      </c>
      <c r="K56" s="137"/>
      <c r="L56" s="137"/>
      <c r="M56" s="137">
        <f>'将来負担比率（分子）の構造'!L$52</f>
        <v>6691</v>
      </c>
      <c r="N56" s="137"/>
      <c r="O56" s="137"/>
      <c r="P56" s="137">
        <f>'将来負担比率（分子）の構造'!M$52</f>
        <v>6510</v>
      </c>
    </row>
    <row r="57" spans="1:16" x14ac:dyDescent="0.15">
      <c r="A57" s="137" t="s">
        <v>36</v>
      </c>
      <c r="B57" s="137"/>
      <c r="C57" s="137"/>
      <c r="D57" s="137">
        <f>'将来負担比率（分子）の構造'!I$51</f>
        <v>20</v>
      </c>
      <c r="E57" s="137"/>
      <c r="F57" s="137"/>
      <c r="G57" s="137">
        <f>'将来負担比率（分子）の構造'!J$51</f>
        <v>22</v>
      </c>
      <c r="H57" s="137"/>
      <c r="I57" s="137"/>
      <c r="J57" s="137">
        <f>'将来負担比率（分子）の構造'!K$51</f>
        <v>16</v>
      </c>
      <c r="K57" s="137"/>
      <c r="L57" s="137"/>
      <c r="M57" s="137">
        <f>'将来負担比率（分子）の構造'!L$51</f>
        <v>9</v>
      </c>
      <c r="N57" s="137"/>
      <c r="O57" s="137"/>
      <c r="P57" s="137">
        <f>'将来負担比率（分子）の構造'!M$51</f>
        <v>8</v>
      </c>
    </row>
    <row r="58" spans="1:16" x14ac:dyDescent="0.15">
      <c r="A58" s="137" t="s">
        <v>35</v>
      </c>
      <c r="B58" s="137"/>
      <c r="C58" s="137"/>
      <c r="D58" s="137">
        <f>'将来負担比率（分子）の構造'!I$50</f>
        <v>1861</v>
      </c>
      <c r="E58" s="137"/>
      <c r="F58" s="137"/>
      <c r="G58" s="137">
        <f>'将来負担比率（分子）の構造'!J$50</f>
        <v>2398</v>
      </c>
      <c r="H58" s="137"/>
      <c r="I58" s="137"/>
      <c r="J58" s="137">
        <f>'将来負担比率（分子）の構造'!K$50</f>
        <v>2467</v>
      </c>
      <c r="K58" s="137"/>
      <c r="L58" s="137"/>
      <c r="M58" s="137">
        <f>'将来負担比率（分子）の構造'!L$50</f>
        <v>2647</v>
      </c>
      <c r="N58" s="137"/>
      <c r="O58" s="137"/>
      <c r="P58" s="137">
        <f>'将来負担比率（分子）の構造'!M$50</f>
        <v>2696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105</v>
      </c>
      <c r="C61" s="137"/>
      <c r="D61" s="137"/>
      <c r="E61" s="137">
        <f>'将来負担比率（分子）の構造'!J$46</f>
        <v>56</v>
      </c>
      <c r="F61" s="137"/>
      <c r="G61" s="137"/>
      <c r="H61" s="137">
        <f>'将来負担比率（分子）の構造'!K$46</f>
        <v>48</v>
      </c>
      <c r="I61" s="137"/>
      <c r="J61" s="137"/>
      <c r="K61" s="137">
        <f>'将来負担比率（分子）の構造'!L$46</f>
        <v>68</v>
      </c>
      <c r="L61" s="137"/>
      <c r="M61" s="137"/>
      <c r="N61" s="137">
        <f>'将来負担比率（分子）の構造'!M$46</f>
        <v>97</v>
      </c>
      <c r="O61" s="137"/>
      <c r="P61" s="137"/>
    </row>
    <row r="62" spans="1:16" x14ac:dyDescent="0.15">
      <c r="A62" s="137" t="s">
        <v>29</v>
      </c>
      <c r="B62" s="137">
        <f>'将来負担比率（分子）の構造'!I$45</f>
        <v>1233</v>
      </c>
      <c r="C62" s="137"/>
      <c r="D62" s="137"/>
      <c r="E62" s="137">
        <f>'将来負担比率（分子）の構造'!J$45</f>
        <v>1249</v>
      </c>
      <c r="F62" s="137"/>
      <c r="G62" s="137"/>
      <c r="H62" s="137">
        <f>'将来負担比率（分子）の構造'!K$45</f>
        <v>1167</v>
      </c>
      <c r="I62" s="137"/>
      <c r="J62" s="137"/>
      <c r="K62" s="137">
        <f>'将来負担比率（分子）の構造'!L$45</f>
        <v>1079</v>
      </c>
      <c r="L62" s="137"/>
      <c r="M62" s="137"/>
      <c r="N62" s="137">
        <f>'将来負担比率（分子）の構造'!M$45</f>
        <v>1046</v>
      </c>
      <c r="O62" s="137"/>
      <c r="P62" s="137"/>
    </row>
    <row r="63" spans="1:16" x14ac:dyDescent="0.15">
      <c r="A63" s="137" t="s">
        <v>28</v>
      </c>
      <c r="B63" s="137">
        <f>'将来負担比率（分子）の構造'!I$44</f>
        <v>56</v>
      </c>
      <c r="C63" s="137"/>
      <c r="D63" s="137"/>
      <c r="E63" s="137">
        <f>'将来負担比率（分子）の構造'!J$44</f>
        <v>53</v>
      </c>
      <c r="F63" s="137"/>
      <c r="G63" s="137"/>
      <c r="H63" s="137">
        <f>'将来負担比率（分子）の構造'!K$44</f>
        <v>50</v>
      </c>
      <c r="I63" s="137"/>
      <c r="J63" s="137"/>
      <c r="K63" s="137">
        <f>'将来負担比率（分子）の構造'!L$44</f>
        <v>49</v>
      </c>
      <c r="L63" s="137"/>
      <c r="M63" s="137"/>
      <c r="N63" s="137">
        <f>'将来負担比率（分子）の構造'!M$44</f>
        <v>44</v>
      </c>
      <c r="O63" s="137"/>
      <c r="P63" s="137"/>
    </row>
    <row r="64" spans="1:16" x14ac:dyDescent="0.15">
      <c r="A64" s="137" t="s">
        <v>27</v>
      </c>
      <c r="B64" s="137">
        <f>'将来負担比率（分子）の構造'!I$43</f>
        <v>3000</v>
      </c>
      <c r="C64" s="137"/>
      <c r="D64" s="137"/>
      <c r="E64" s="137">
        <f>'将来負担比率（分子）の構造'!J$43</f>
        <v>2697</v>
      </c>
      <c r="F64" s="137"/>
      <c r="G64" s="137"/>
      <c r="H64" s="137">
        <f>'将来負担比率（分子）の構造'!K$43</f>
        <v>2531</v>
      </c>
      <c r="I64" s="137"/>
      <c r="J64" s="137"/>
      <c r="K64" s="137">
        <f>'将来負担比率（分子）の構造'!L$43</f>
        <v>2372</v>
      </c>
      <c r="L64" s="137"/>
      <c r="M64" s="137"/>
      <c r="N64" s="137">
        <f>'将来負担比率（分子）の構造'!M$43</f>
        <v>2285</v>
      </c>
      <c r="O64" s="137"/>
      <c r="P64" s="137"/>
    </row>
    <row r="65" spans="1:16" x14ac:dyDescent="0.15">
      <c r="A65" s="137" t="s">
        <v>26</v>
      </c>
      <c r="B65" s="137">
        <f>'将来負担比率（分子）の構造'!I$42</f>
        <v>764</v>
      </c>
      <c r="C65" s="137"/>
      <c r="D65" s="137"/>
      <c r="E65" s="137">
        <f>'将来負担比率（分子）の構造'!J$42</f>
        <v>489</v>
      </c>
      <c r="F65" s="137"/>
      <c r="G65" s="137"/>
      <c r="H65" s="137">
        <f>'将来負担比率（分子）の構造'!K$42</f>
        <v>425</v>
      </c>
      <c r="I65" s="137"/>
      <c r="J65" s="137"/>
      <c r="K65" s="137">
        <f>'将来負担比率（分子）の構造'!L$42</f>
        <v>357</v>
      </c>
      <c r="L65" s="137"/>
      <c r="M65" s="137"/>
      <c r="N65" s="137">
        <f>'将来負担比率（分子）の構造'!M$42</f>
        <v>594</v>
      </c>
      <c r="O65" s="137"/>
      <c r="P65" s="137"/>
    </row>
    <row r="66" spans="1:16" x14ac:dyDescent="0.15">
      <c r="A66" s="137" t="s">
        <v>25</v>
      </c>
      <c r="B66" s="137">
        <f>'将来負担比率（分子）の構造'!I$41</f>
        <v>6199</v>
      </c>
      <c r="C66" s="137"/>
      <c r="D66" s="137"/>
      <c r="E66" s="137">
        <f>'将来負担比率（分子）の構造'!J$41</f>
        <v>6954</v>
      </c>
      <c r="F66" s="137"/>
      <c r="G66" s="137"/>
      <c r="H66" s="137">
        <f>'将来負担比率（分子）の構造'!K$41</f>
        <v>7159</v>
      </c>
      <c r="I66" s="137"/>
      <c r="J66" s="137"/>
      <c r="K66" s="137">
        <f>'将来負担比率（分子）の構造'!L$41</f>
        <v>7159</v>
      </c>
      <c r="L66" s="137"/>
      <c r="M66" s="137"/>
      <c r="N66" s="137">
        <f>'将来負担比率（分子）の構造'!M$41</f>
        <v>6882</v>
      </c>
      <c r="O66" s="137"/>
      <c r="P66" s="137"/>
    </row>
    <row r="67" spans="1:16" x14ac:dyDescent="0.15">
      <c r="A67" s="137" t="s">
        <v>63</v>
      </c>
      <c r="B67" s="137" t="e">
        <f>NA()</f>
        <v>#N/A</v>
      </c>
      <c r="C67" s="137">
        <f>IF(ISNUMBER('将来負担比率（分子）の構造'!I$53), IF('将来負担比率（分子）の構造'!I$53 &lt; 0, 0, '将来負担比率（分子）の構造'!I$53), NA())</f>
        <v>2920</v>
      </c>
      <c r="D67" s="137" t="e">
        <f>NA()</f>
        <v>#N/A</v>
      </c>
      <c r="E67" s="137" t="e">
        <f>NA()</f>
        <v>#N/A</v>
      </c>
      <c r="F67" s="137">
        <f>IF(ISNUMBER('将来負担比率（分子）の構造'!J$53), IF('将来負担比率（分子）の構造'!J$53 &lt; 0, 0, '将来負担比率（分子）の構造'!J$53), NA())</f>
        <v>2593</v>
      </c>
      <c r="G67" s="137" t="e">
        <f>NA()</f>
        <v>#N/A</v>
      </c>
      <c r="H67" s="137" t="e">
        <f>NA()</f>
        <v>#N/A</v>
      </c>
      <c r="I67" s="137">
        <f>IF(ISNUMBER('将来負担比率（分子）の構造'!K$53), IF('将来負担比率（分子）の構造'!K$53 &lt; 0, 0, '将来負担比率（分子）の構造'!K$53), NA())</f>
        <v>2214</v>
      </c>
      <c r="J67" s="137" t="e">
        <f>NA()</f>
        <v>#N/A</v>
      </c>
      <c r="K67" s="137" t="e">
        <f>NA()</f>
        <v>#N/A</v>
      </c>
      <c r="L67" s="137">
        <f>IF(ISNUMBER('将来負担比率（分子）の構造'!L$53), IF('将来負担比率（分子）の構造'!L$53 &lt; 0, 0, '将来負担比率（分子）の構造'!L$53), NA())</f>
        <v>1738</v>
      </c>
      <c r="M67" s="137" t="e">
        <f>NA()</f>
        <v>#N/A</v>
      </c>
      <c r="N67" s="137" t="e">
        <f>NA()</f>
        <v>#N/A</v>
      </c>
      <c r="O67" s="137">
        <f>IF(ISNUMBER('将来負担比率（分子）の構造'!M$53), IF('将来負担比率（分子）の構造'!M$53 &lt; 0, 0, '将来負担比率（分子）の構造'!M$53), NA())</f>
        <v>1735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2033601</v>
      </c>
      <c r="S5" s="615"/>
      <c r="T5" s="615"/>
      <c r="U5" s="615"/>
      <c r="V5" s="615"/>
      <c r="W5" s="615"/>
      <c r="X5" s="615"/>
      <c r="Y5" s="616"/>
      <c r="Z5" s="617">
        <v>28.7</v>
      </c>
      <c r="AA5" s="617"/>
      <c r="AB5" s="617"/>
      <c r="AC5" s="617"/>
      <c r="AD5" s="618">
        <v>2033601</v>
      </c>
      <c r="AE5" s="618"/>
      <c r="AF5" s="618"/>
      <c r="AG5" s="618"/>
      <c r="AH5" s="618"/>
      <c r="AI5" s="618"/>
      <c r="AJ5" s="618"/>
      <c r="AK5" s="618"/>
      <c r="AL5" s="619">
        <v>52.3</v>
      </c>
      <c r="AM5" s="620"/>
      <c r="AN5" s="620"/>
      <c r="AO5" s="621"/>
      <c r="AP5" s="611" t="s">
        <v>211</v>
      </c>
      <c r="AQ5" s="612"/>
      <c r="AR5" s="612"/>
      <c r="AS5" s="612"/>
      <c r="AT5" s="612"/>
      <c r="AU5" s="612"/>
      <c r="AV5" s="612"/>
      <c r="AW5" s="612"/>
      <c r="AX5" s="612"/>
      <c r="AY5" s="612"/>
      <c r="AZ5" s="612"/>
      <c r="BA5" s="612"/>
      <c r="BB5" s="612"/>
      <c r="BC5" s="612"/>
      <c r="BD5" s="612"/>
      <c r="BE5" s="612"/>
      <c r="BF5" s="613"/>
      <c r="BG5" s="625">
        <v>2019924</v>
      </c>
      <c r="BH5" s="626"/>
      <c r="BI5" s="626"/>
      <c r="BJ5" s="626"/>
      <c r="BK5" s="626"/>
      <c r="BL5" s="626"/>
      <c r="BM5" s="626"/>
      <c r="BN5" s="627"/>
      <c r="BO5" s="628">
        <v>99.3</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56264</v>
      </c>
      <c r="S6" s="626"/>
      <c r="T6" s="626"/>
      <c r="U6" s="626"/>
      <c r="V6" s="626"/>
      <c r="W6" s="626"/>
      <c r="X6" s="626"/>
      <c r="Y6" s="627"/>
      <c r="Z6" s="628">
        <v>0.8</v>
      </c>
      <c r="AA6" s="628"/>
      <c r="AB6" s="628"/>
      <c r="AC6" s="628"/>
      <c r="AD6" s="629">
        <v>56264</v>
      </c>
      <c r="AE6" s="629"/>
      <c r="AF6" s="629"/>
      <c r="AG6" s="629"/>
      <c r="AH6" s="629"/>
      <c r="AI6" s="629"/>
      <c r="AJ6" s="629"/>
      <c r="AK6" s="629"/>
      <c r="AL6" s="630">
        <v>1.4</v>
      </c>
      <c r="AM6" s="631"/>
      <c r="AN6" s="631"/>
      <c r="AO6" s="632"/>
      <c r="AP6" s="622" t="s">
        <v>217</v>
      </c>
      <c r="AQ6" s="623"/>
      <c r="AR6" s="623"/>
      <c r="AS6" s="623"/>
      <c r="AT6" s="623"/>
      <c r="AU6" s="623"/>
      <c r="AV6" s="623"/>
      <c r="AW6" s="623"/>
      <c r="AX6" s="623"/>
      <c r="AY6" s="623"/>
      <c r="AZ6" s="623"/>
      <c r="BA6" s="623"/>
      <c r="BB6" s="623"/>
      <c r="BC6" s="623"/>
      <c r="BD6" s="623"/>
      <c r="BE6" s="623"/>
      <c r="BF6" s="624"/>
      <c r="BG6" s="625">
        <v>2019924</v>
      </c>
      <c r="BH6" s="626"/>
      <c r="BI6" s="626"/>
      <c r="BJ6" s="626"/>
      <c r="BK6" s="626"/>
      <c r="BL6" s="626"/>
      <c r="BM6" s="626"/>
      <c r="BN6" s="627"/>
      <c r="BO6" s="628">
        <v>99.3</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89258</v>
      </c>
      <c r="CS6" s="626"/>
      <c r="CT6" s="626"/>
      <c r="CU6" s="626"/>
      <c r="CV6" s="626"/>
      <c r="CW6" s="626"/>
      <c r="CX6" s="626"/>
      <c r="CY6" s="627"/>
      <c r="CZ6" s="628">
        <v>1.3</v>
      </c>
      <c r="DA6" s="628"/>
      <c r="DB6" s="628"/>
      <c r="DC6" s="628"/>
      <c r="DD6" s="634" t="s">
        <v>212</v>
      </c>
      <c r="DE6" s="626"/>
      <c r="DF6" s="626"/>
      <c r="DG6" s="626"/>
      <c r="DH6" s="626"/>
      <c r="DI6" s="626"/>
      <c r="DJ6" s="626"/>
      <c r="DK6" s="626"/>
      <c r="DL6" s="626"/>
      <c r="DM6" s="626"/>
      <c r="DN6" s="626"/>
      <c r="DO6" s="626"/>
      <c r="DP6" s="627"/>
      <c r="DQ6" s="634">
        <v>89258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1529</v>
      </c>
      <c r="S7" s="626"/>
      <c r="T7" s="626"/>
      <c r="U7" s="626"/>
      <c r="V7" s="626"/>
      <c r="W7" s="626"/>
      <c r="X7" s="626"/>
      <c r="Y7" s="627"/>
      <c r="Z7" s="628">
        <v>0</v>
      </c>
      <c r="AA7" s="628"/>
      <c r="AB7" s="628"/>
      <c r="AC7" s="628"/>
      <c r="AD7" s="629">
        <v>1529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750876</v>
      </c>
      <c r="BH7" s="626"/>
      <c r="BI7" s="626"/>
      <c r="BJ7" s="626"/>
      <c r="BK7" s="626"/>
      <c r="BL7" s="626"/>
      <c r="BM7" s="626"/>
      <c r="BN7" s="627"/>
      <c r="BO7" s="628">
        <v>36.9</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876211</v>
      </c>
      <c r="CS7" s="626"/>
      <c r="CT7" s="626"/>
      <c r="CU7" s="626"/>
      <c r="CV7" s="626"/>
      <c r="CW7" s="626"/>
      <c r="CX7" s="626"/>
      <c r="CY7" s="627"/>
      <c r="CZ7" s="628">
        <v>13.1</v>
      </c>
      <c r="DA7" s="628"/>
      <c r="DB7" s="628"/>
      <c r="DC7" s="628"/>
      <c r="DD7" s="634">
        <v>85103</v>
      </c>
      <c r="DE7" s="626"/>
      <c r="DF7" s="626"/>
      <c r="DG7" s="626"/>
      <c r="DH7" s="626"/>
      <c r="DI7" s="626"/>
      <c r="DJ7" s="626"/>
      <c r="DK7" s="626"/>
      <c r="DL7" s="626"/>
      <c r="DM7" s="626"/>
      <c r="DN7" s="626"/>
      <c r="DO7" s="626"/>
      <c r="DP7" s="627"/>
      <c r="DQ7" s="634">
        <v>782980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4248</v>
      </c>
      <c r="S8" s="626"/>
      <c r="T8" s="626"/>
      <c r="U8" s="626"/>
      <c r="V8" s="626"/>
      <c r="W8" s="626"/>
      <c r="X8" s="626"/>
      <c r="Y8" s="627"/>
      <c r="Z8" s="628">
        <v>0.1</v>
      </c>
      <c r="AA8" s="628"/>
      <c r="AB8" s="628"/>
      <c r="AC8" s="628"/>
      <c r="AD8" s="629">
        <v>4248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23965</v>
      </c>
      <c r="BH8" s="626"/>
      <c r="BI8" s="626"/>
      <c r="BJ8" s="626"/>
      <c r="BK8" s="626"/>
      <c r="BL8" s="626"/>
      <c r="BM8" s="626"/>
      <c r="BN8" s="627"/>
      <c r="BO8" s="628">
        <v>1.2</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1899599</v>
      </c>
      <c r="CS8" s="626"/>
      <c r="CT8" s="626"/>
      <c r="CU8" s="626"/>
      <c r="CV8" s="626"/>
      <c r="CW8" s="626"/>
      <c r="CX8" s="626"/>
      <c r="CY8" s="627"/>
      <c r="CZ8" s="628">
        <v>28.3</v>
      </c>
      <c r="DA8" s="628"/>
      <c r="DB8" s="628"/>
      <c r="DC8" s="628"/>
      <c r="DD8" s="634">
        <v>71722</v>
      </c>
      <c r="DE8" s="626"/>
      <c r="DF8" s="626"/>
      <c r="DG8" s="626"/>
      <c r="DH8" s="626"/>
      <c r="DI8" s="626"/>
      <c r="DJ8" s="626"/>
      <c r="DK8" s="626"/>
      <c r="DL8" s="626"/>
      <c r="DM8" s="626"/>
      <c r="DN8" s="626"/>
      <c r="DO8" s="626"/>
      <c r="DP8" s="627"/>
      <c r="DQ8" s="634">
        <v>871659</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2260</v>
      </c>
      <c r="S9" s="626"/>
      <c r="T9" s="626"/>
      <c r="U9" s="626"/>
      <c r="V9" s="626"/>
      <c r="W9" s="626"/>
      <c r="X9" s="626"/>
      <c r="Y9" s="627"/>
      <c r="Z9" s="628">
        <v>0</v>
      </c>
      <c r="AA9" s="628"/>
      <c r="AB9" s="628"/>
      <c r="AC9" s="628"/>
      <c r="AD9" s="629">
        <v>2260</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547670</v>
      </c>
      <c r="BH9" s="626"/>
      <c r="BI9" s="626"/>
      <c r="BJ9" s="626"/>
      <c r="BK9" s="626"/>
      <c r="BL9" s="626"/>
      <c r="BM9" s="626"/>
      <c r="BN9" s="627"/>
      <c r="BO9" s="628">
        <v>26.9</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727796</v>
      </c>
      <c r="CS9" s="626"/>
      <c r="CT9" s="626"/>
      <c r="CU9" s="626"/>
      <c r="CV9" s="626"/>
      <c r="CW9" s="626"/>
      <c r="CX9" s="626"/>
      <c r="CY9" s="627"/>
      <c r="CZ9" s="628">
        <v>10.8</v>
      </c>
      <c r="DA9" s="628"/>
      <c r="DB9" s="628"/>
      <c r="DC9" s="628"/>
      <c r="DD9" s="634">
        <v>7250</v>
      </c>
      <c r="DE9" s="626"/>
      <c r="DF9" s="626"/>
      <c r="DG9" s="626"/>
      <c r="DH9" s="626"/>
      <c r="DI9" s="626"/>
      <c r="DJ9" s="626"/>
      <c r="DK9" s="626"/>
      <c r="DL9" s="626"/>
      <c r="DM9" s="626"/>
      <c r="DN9" s="626"/>
      <c r="DO9" s="626"/>
      <c r="DP9" s="627"/>
      <c r="DQ9" s="634">
        <v>704704</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247725</v>
      </c>
      <c r="S10" s="626"/>
      <c r="T10" s="626"/>
      <c r="U10" s="626"/>
      <c r="V10" s="626"/>
      <c r="W10" s="626"/>
      <c r="X10" s="626"/>
      <c r="Y10" s="627"/>
      <c r="Z10" s="628">
        <v>3.5</v>
      </c>
      <c r="AA10" s="628"/>
      <c r="AB10" s="628"/>
      <c r="AC10" s="628"/>
      <c r="AD10" s="629">
        <v>247725</v>
      </c>
      <c r="AE10" s="629"/>
      <c r="AF10" s="629"/>
      <c r="AG10" s="629"/>
      <c r="AH10" s="629"/>
      <c r="AI10" s="629"/>
      <c r="AJ10" s="629"/>
      <c r="AK10" s="629"/>
      <c r="AL10" s="630">
        <v>6.4</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45817</v>
      </c>
      <c r="BH10" s="626"/>
      <c r="BI10" s="626"/>
      <c r="BJ10" s="626"/>
      <c r="BK10" s="626"/>
      <c r="BL10" s="626"/>
      <c r="BM10" s="626"/>
      <c r="BN10" s="627"/>
      <c r="BO10" s="628">
        <v>2.2999999999999998</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8961</v>
      </c>
      <c r="CS10" s="626"/>
      <c r="CT10" s="626"/>
      <c r="CU10" s="626"/>
      <c r="CV10" s="626"/>
      <c r="CW10" s="626"/>
      <c r="CX10" s="626"/>
      <c r="CY10" s="627"/>
      <c r="CZ10" s="628">
        <v>0.1</v>
      </c>
      <c r="DA10" s="628"/>
      <c r="DB10" s="628"/>
      <c r="DC10" s="628"/>
      <c r="DD10" s="634" t="s">
        <v>224</v>
      </c>
      <c r="DE10" s="626"/>
      <c r="DF10" s="626"/>
      <c r="DG10" s="626"/>
      <c r="DH10" s="626"/>
      <c r="DI10" s="626"/>
      <c r="DJ10" s="626"/>
      <c r="DK10" s="626"/>
      <c r="DL10" s="626"/>
      <c r="DM10" s="626"/>
      <c r="DN10" s="626"/>
      <c r="DO10" s="626"/>
      <c r="DP10" s="627"/>
      <c r="DQ10" s="634">
        <v>145</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24655</v>
      </c>
      <c r="S11" s="626"/>
      <c r="T11" s="626"/>
      <c r="U11" s="626"/>
      <c r="V11" s="626"/>
      <c r="W11" s="626"/>
      <c r="X11" s="626"/>
      <c r="Y11" s="627"/>
      <c r="Z11" s="628">
        <v>0.3</v>
      </c>
      <c r="AA11" s="628"/>
      <c r="AB11" s="628"/>
      <c r="AC11" s="628"/>
      <c r="AD11" s="629">
        <v>21172</v>
      </c>
      <c r="AE11" s="629"/>
      <c r="AF11" s="629"/>
      <c r="AG11" s="629"/>
      <c r="AH11" s="629"/>
      <c r="AI11" s="629"/>
      <c r="AJ11" s="629"/>
      <c r="AK11" s="629"/>
      <c r="AL11" s="630">
        <v>0.5</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133424</v>
      </c>
      <c r="BH11" s="626"/>
      <c r="BI11" s="626"/>
      <c r="BJ11" s="626"/>
      <c r="BK11" s="626"/>
      <c r="BL11" s="626"/>
      <c r="BM11" s="626"/>
      <c r="BN11" s="627"/>
      <c r="BO11" s="628">
        <v>6.6</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375281</v>
      </c>
      <c r="CS11" s="626"/>
      <c r="CT11" s="626"/>
      <c r="CU11" s="626"/>
      <c r="CV11" s="626"/>
      <c r="CW11" s="626"/>
      <c r="CX11" s="626"/>
      <c r="CY11" s="627"/>
      <c r="CZ11" s="628">
        <v>5.6</v>
      </c>
      <c r="DA11" s="628"/>
      <c r="DB11" s="628"/>
      <c r="DC11" s="628"/>
      <c r="DD11" s="634">
        <v>76939</v>
      </c>
      <c r="DE11" s="626"/>
      <c r="DF11" s="626"/>
      <c r="DG11" s="626"/>
      <c r="DH11" s="626"/>
      <c r="DI11" s="626"/>
      <c r="DJ11" s="626"/>
      <c r="DK11" s="626"/>
      <c r="DL11" s="626"/>
      <c r="DM11" s="626"/>
      <c r="DN11" s="626"/>
      <c r="DO11" s="626"/>
      <c r="DP11" s="627"/>
      <c r="DQ11" s="634">
        <v>157144</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1077319</v>
      </c>
      <c r="BH12" s="626"/>
      <c r="BI12" s="626"/>
      <c r="BJ12" s="626"/>
      <c r="BK12" s="626"/>
      <c r="BL12" s="626"/>
      <c r="BM12" s="626"/>
      <c r="BN12" s="627"/>
      <c r="BO12" s="628">
        <v>53</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117392</v>
      </c>
      <c r="CS12" s="626"/>
      <c r="CT12" s="626"/>
      <c r="CU12" s="626"/>
      <c r="CV12" s="626"/>
      <c r="CW12" s="626"/>
      <c r="CX12" s="626"/>
      <c r="CY12" s="627"/>
      <c r="CZ12" s="628">
        <v>1.7</v>
      </c>
      <c r="DA12" s="628"/>
      <c r="DB12" s="628"/>
      <c r="DC12" s="628"/>
      <c r="DD12" s="634" t="s">
        <v>224</v>
      </c>
      <c r="DE12" s="626"/>
      <c r="DF12" s="626"/>
      <c r="DG12" s="626"/>
      <c r="DH12" s="626"/>
      <c r="DI12" s="626"/>
      <c r="DJ12" s="626"/>
      <c r="DK12" s="626"/>
      <c r="DL12" s="626"/>
      <c r="DM12" s="626"/>
      <c r="DN12" s="626"/>
      <c r="DO12" s="626"/>
      <c r="DP12" s="627"/>
      <c r="DQ12" s="634">
        <v>79433</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9543</v>
      </c>
      <c r="S13" s="626"/>
      <c r="T13" s="626"/>
      <c r="U13" s="626"/>
      <c r="V13" s="626"/>
      <c r="W13" s="626"/>
      <c r="X13" s="626"/>
      <c r="Y13" s="627"/>
      <c r="Z13" s="628">
        <v>0.1</v>
      </c>
      <c r="AA13" s="628"/>
      <c r="AB13" s="628"/>
      <c r="AC13" s="628"/>
      <c r="AD13" s="629">
        <v>9543</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1063078</v>
      </c>
      <c r="BH13" s="626"/>
      <c r="BI13" s="626"/>
      <c r="BJ13" s="626"/>
      <c r="BK13" s="626"/>
      <c r="BL13" s="626"/>
      <c r="BM13" s="626"/>
      <c r="BN13" s="627"/>
      <c r="BO13" s="628">
        <v>52.3</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696706</v>
      </c>
      <c r="CS13" s="626"/>
      <c r="CT13" s="626"/>
      <c r="CU13" s="626"/>
      <c r="CV13" s="626"/>
      <c r="CW13" s="626"/>
      <c r="CX13" s="626"/>
      <c r="CY13" s="627"/>
      <c r="CZ13" s="628">
        <v>10.4</v>
      </c>
      <c r="DA13" s="628"/>
      <c r="DB13" s="628"/>
      <c r="DC13" s="628"/>
      <c r="DD13" s="634">
        <v>408915</v>
      </c>
      <c r="DE13" s="626"/>
      <c r="DF13" s="626"/>
      <c r="DG13" s="626"/>
      <c r="DH13" s="626"/>
      <c r="DI13" s="626"/>
      <c r="DJ13" s="626"/>
      <c r="DK13" s="626"/>
      <c r="DL13" s="626"/>
      <c r="DM13" s="626"/>
      <c r="DN13" s="626"/>
      <c r="DO13" s="626"/>
      <c r="DP13" s="627"/>
      <c r="DQ13" s="634">
        <v>380308</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41390</v>
      </c>
      <c r="BH14" s="626"/>
      <c r="BI14" s="626"/>
      <c r="BJ14" s="626"/>
      <c r="BK14" s="626"/>
      <c r="BL14" s="626"/>
      <c r="BM14" s="626"/>
      <c r="BN14" s="627"/>
      <c r="BO14" s="628">
        <v>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285562</v>
      </c>
      <c r="CS14" s="626"/>
      <c r="CT14" s="626"/>
      <c r="CU14" s="626"/>
      <c r="CV14" s="626"/>
      <c r="CW14" s="626"/>
      <c r="CX14" s="626"/>
      <c r="CY14" s="627"/>
      <c r="CZ14" s="628">
        <v>4.3</v>
      </c>
      <c r="DA14" s="628"/>
      <c r="DB14" s="628"/>
      <c r="DC14" s="628"/>
      <c r="DD14" s="634">
        <v>17274</v>
      </c>
      <c r="DE14" s="626"/>
      <c r="DF14" s="626"/>
      <c r="DG14" s="626"/>
      <c r="DH14" s="626"/>
      <c r="DI14" s="626"/>
      <c r="DJ14" s="626"/>
      <c r="DK14" s="626"/>
      <c r="DL14" s="626"/>
      <c r="DM14" s="626"/>
      <c r="DN14" s="626"/>
      <c r="DO14" s="626"/>
      <c r="DP14" s="627"/>
      <c r="DQ14" s="634">
        <v>266765</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5552</v>
      </c>
      <c r="S15" s="626"/>
      <c r="T15" s="626"/>
      <c r="U15" s="626"/>
      <c r="V15" s="626"/>
      <c r="W15" s="626"/>
      <c r="X15" s="626"/>
      <c r="Y15" s="627"/>
      <c r="Z15" s="628">
        <v>0.1</v>
      </c>
      <c r="AA15" s="628"/>
      <c r="AB15" s="628"/>
      <c r="AC15" s="628"/>
      <c r="AD15" s="629">
        <v>5552</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150339</v>
      </c>
      <c r="BH15" s="626"/>
      <c r="BI15" s="626"/>
      <c r="BJ15" s="626"/>
      <c r="BK15" s="626"/>
      <c r="BL15" s="626"/>
      <c r="BM15" s="626"/>
      <c r="BN15" s="627"/>
      <c r="BO15" s="628">
        <v>7.4</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839572</v>
      </c>
      <c r="CS15" s="626"/>
      <c r="CT15" s="626"/>
      <c r="CU15" s="626"/>
      <c r="CV15" s="626"/>
      <c r="CW15" s="626"/>
      <c r="CX15" s="626"/>
      <c r="CY15" s="627"/>
      <c r="CZ15" s="628">
        <v>12.5</v>
      </c>
      <c r="DA15" s="628"/>
      <c r="DB15" s="628"/>
      <c r="DC15" s="628"/>
      <c r="DD15" s="634">
        <v>132859</v>
      </c>
      <c r="DE15" s="626"/>
      <c r="DF15" s="626"/>
      <c r="DG15" s="626"/>
      <c r="DH15" s="626"/>
      <c r="DI15" s="626"/>
      <c r="DJ15" s="626"/>
      <c r="DK15" s="626"/>
      <c r="DL15" s="626"/>
      <c r="DM15" s="626"/>
      <c r="DN15" s="626"/>
      <c r="DO15" s="626"/>
      <c r="DP15" s="627"/>
      <c r="DQ15" s="634">
        <v>579860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1929900</v>
      </c>
      <c r="S16" s="626"/>
      <c r="T16" s="626"/>
      <c r="U16" s="626"/>
      <c r="V16" s="626"/>
      <c r="W16" s="626"/>
      <c r="X16" s="626"/>
      <c r="Y16" s="627"/>
      <c r="Z16" s="628">
        <v>27.3</v>
      </c>
      <c r="AA16" s="628"/>
      <c r="AB16" s="628"/>
      <c r="AC16" s="628"/>
      <c r="AD16" s="629">
        <v>1497692</v>
      </c>
      <c r="AE16" s="629"/>
      <c r="AF16" s="629"/>
      <c r="AG16" s="629"/>
      <c r="AH16" s="629"/>
      <c r="AI16" s="629"/>
      <c r="AJ16" s="629"/>
      <c r="AK16" s="629"/>
      <c r="AL16" s="630">
        <v>38.5</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17643</v>
      </c>
      <c r="CS16" s="626"/>
      <c r="CT16" s="626"/>
      <c r="CU16" s="626"/>
      <c r="CV16" s="626"/>
      <c r="CW16" s="626"/>
      <c r="CX16" s="626"/>
      <c r="CY16" s="627"/>
      <c r="CZ16" s="628">
        <v>0.3</v>
      </c>
      <c r="DA16" s="628"/>
      <c r="DB16" s="628"/>
      <c r="DC16" s="628"/>
      <c r="DD16" s="634" t="s">
        <v>224</v>
      </c>
      <c r="DE16" s="626"/>
      <c r="DF16" s="626"/>
      <c r="DG16" s="626"/>
      <c r="DH16" s="626"/>
      <c r="DI16" s="626"/>
      <c r="DJ16" s="626"/>
      <c r="DK16" s="626"/>
      <c r="DL16" s="626"/>
      <c r="DM16" s="626"/>
      <c r="DN16" s="626"/>
      <c r="DO16" s="626"/>
      <c r="DP16" s="627"/>
      <c r="DQ16" s="634">
        <v>16292</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1497692</v>
      </c>
      <c r="S17" s="626"/>
      <c r="T17" s="626"/>
      <c r="U17" s="626"/>
      <c r="V17" s="626"/>
      <c r="W17" s="626"/>
      <c r="X17" s="626"/>
      <c r="Y17" s="627"/>
      <c r="Z17" s="628">
        <v>21.2</v>
      </c>
      <c r="AA17" s="628"/>
      <c r="AB17" s="628"/>
      <c r="AC17" s="628"/>
      <c r="AD17" s="629">
        <v>1497692</v>
      </c>
      <c r="AE17" s="629"/>
      <c r="AF17" s="629"/>
      <c r="AG17" s="629"/>
      <c r="AH17" s="629"/>
      <c r="AI17" s="629"/>
      <c r="AJ17" s="629"/>
      <c r="AK17" s="629"/>
      <c r="AL17" s="630">
        <v>38.5</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774681</v>
      </c>
      <c r="CS17" s="626"/>
      <c r="CT17" s="626"/>
      <c r="CU17" s="626"/>
      <c r="CV17" s="626"/>
      <c r="CW17" s="626"/>
      <c r="CX17" s="626"/>
      <c r="CY17" s="627"/>
      <c r="CZ17" s="628">
        <v>11.5</v>
      </c>
      <c r="DA17" s="628"/>
      <c r="DB17" s="628"/>
      <c r="DC17" s="628"/>
      <c r="DD17" s="634" t="s">
        <v>224</v>
      </c>
      <c r="DE17" s="626"/>
      <c r="DF17" s="626"/>
      <c r="DG17" s="626"/>
      <c r="DH17" s="626"/>
      <c r="DI17" s="626"/>
      <c r="DJ17" s="626"/>
      <c r="DK17" s="626"/>
      <c r="DL17" s="626"/>
      <c r="DM17" s="626"/>
      <c r="DN17" s="626"/>
      <c r="DO17" s="626"/>
      <c r="DP17" s="627"/>
      <c r="DQ17" s="634">
        <v>769214</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164741</v>
      </c>
      <c r="S18" s="626"/>
      <c r="T18" s="626"/>
      <c r="U18" s="626"/>
      <c r="V18" s="626"/>
      <c r="W18" s="626"/>
      <c r="X18" s="626"/>
      <c r="Y18" s="627"/>
      <c r="Z18" s="628">
        <v>2.2999999999999998</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267467</v>
      </c>
      <c r="S19" s="626"/>
      <c r="T19" s="626"/>
      <c r="U19" s="626"/>
      <c r="V19" s="626"/>
      <c r="W19" s="626"/>
      <c r="X19" s="626"/>
      <c r="Y19" s="627"/>
      <c r="Z19" s="628">
        <v>3.8</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13677</v>
      </c>
      <c r="BH19" s="626"/>
      <c r="BI19" s="626"/>
      <c r="BJ19" s="626"/>
      <c r="BK19" s="626"/>
      <c r="BL19" s="626"/>
      <c r="BM19" s="626"/>
      <c r="BN19" s="627"/>
      <c r="BO19" s="628">
        <v>0.7</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4315277</v>
      </c>
      <c r="S20" s="626"/>
      <c r="T20" s="626"/>
      <c r="U20" s="626"/>
      <c r="V20" s="626"/>
      <c r="W20" s="626"/>
      <c r="X20" s="626"/>
      <c r="Y20" s="627"/>
      <c r="Z20" s="628">
        <v>61</v>
      </c>
      <c r="AA20" s="628"/>
      <c r="AB20" s="628"/>
      <c r="AC20" s="628"/>
      <c r="AD20" s="629">
        <v>3879586</v>
      </c>
      <c r="AE20" s="629"/>
      <c r="AF20" s="629"/>
      <c r="AG20" s="629"/>
      <c r="AH20" s="629"/>
      <c r="AI20" s="629"/>
      <c r="AJ20" s="629"/>
      <c r="AK20" s="629"/>
      <c r="AL20" s="630">
        <v>99.8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13677</v>
      </c>
      <c r="BH20" s="626"/>
      <c r="BI20" s="626"/>
      <c r="BJ20" s="626"/>
      <c r="BK20" s="626"/>
      <c r="BL20" s="626"/>
      <c r="BM20" s="626"/>
      <c r="BN20" s="627"/>
      <c r="BO20" s="628">
        <v>0.7</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6708662</v>
      </c>
      <c r="CS20" s="626"/>
      <c r="CT20" s="626"/>
      <c r="CU20" s="626"/>
      <c r="CV20" s="626"/>
      <c r="CW20" s="626"/>
      <c r="CX20" s="626"/>
      <c r="CY20" s="627"/>
      <c r="CZ20" s="628">
        <v>100</v>
      </c>
      <c r="DA20" s="628"/>
      <c r="DB20" s="628"/>
      <c r="DC20" s="628"/>
      <c r="DD20" s="634">
        <v>800062</v>
      </c>
      <c r="DE20" s="626"/>
      <c r="DF20" s="626"/>
      <c r="DG20" s="626"/>
      <c r="DH20" s="626"/>
      <c r="DI20" s="626"/>
      <c r="DJ20" s="626"/>
      <c r="DK20" s="626"/>
      <c r="DL20" s="626"/>
      <c r="DM20" s="626"/>
      <c r="DN20" s="626"/>
      <c r="DO20" s="626"/>
      <c r="DP20" s="627"/>
      <c r="DQ20" s="634">
        <v>4697762</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1461</v>
      </c>
      <c r="S21" s="626"/>
      <c r="T21" s="626"/>
      <c r="U21" s="626"/>
      <c r="V21" s="626"/>
      <c r="W21" s="626"/>
      <c r="X21" s="626"/>
      <c r="Y21" s="627"/>
      <c r="Z21" s="628">
        <v>0</v>
      </c>
      <c r="AA21" s="628"/>
      <c r="AB21" s="628"/>
      <c r="AC21" s="628"/>
      <c r="AD21" s="629">
        <v>1461</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13677</v>
      </c>
      <c r="BH21" s="626"/>
      <c r="BI21" s="626"/>
      <c r="BJ21" s="626"/>
      <c r="BK21" s="626"/>
      <c r="BL21" s="626"/>
      <c r="BM21" s="626"/>
      <c r="BN21" s="627"/>
      <c r="BO21" s="628">
        <v>0.7</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46136</v>
      </c>
      <c r="S22" s="626"/>
      <c r="T22" s="626"/>
      <c r="U22" s="626"/>
      <c r="V22" s="626"/>
      <c r="W22" s="626"/>
      <c r="X22" s="626"/>
      <c r="Y22" s="627"/>
      <c r="Z22" s="628">
        <v>0.7</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69607</v>
      </c>
      <c r="S23" s="626"/>
      <c r="T23" s="626"/>
      <c r="U23" s="626"/>
      <c r="V23" s="626"/>
      <c r="W23" s="626"/>
      <c r="X23" s="626"/>
      <c r="Y23" s="627"/>
      <c r="Z23" s="628">
        <v>1</v>
      </c>
      <c r="AA23" s="628"/>
      <c r="AB23" s="628"/>
      <c r="AC23" s="628"/>
      <c r="AD23" s="629">
        <v>2793</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9503</v>
      </c>
      <c r="S24" s="626"/>
      <c r="T24" s="626"/>
      <c r="U24" s="626"/>
      <c r="V24" s="626"/>
      <c r="W24" s="626"/>
      <c r="X24" s="626"/>
      <c r="Y24" s="627"/>
      <c r="Z24" s="628">
        <v>0.1</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2818838</v>
      </c>
      <c r="CS24" s="615"/>
      <c r="CT24" s="615"/>
      <c r="CU24" s="615"/>
      <c r="CV24" s="615"/>
      <c r="CW24" s="615"/>
      <c r="CX24" s="615"/>
      <c r="CY24" s="616"/>
      <c r="CZ24" s="652">
        <v>42</v>
      </c>
      <c r="DA24" s="653"/>
      <c r="DB24" s="653"/>
      <c r="DC24" s="654"/>
      <c r="DD24" s="651">
        <v>2006870</v>
      </c>
      <c r="DE24" s="615"/>
      <c r="DF24" s="615"/>
      <c r="DG24" s="615"/>
      <c r="DH24" s="615"/>
      <c r="DI24" s="615"/>
      <c r="DJ24" s="615"/>
      <c r="DK24" s="616"/>
      <c r="DL24" s="651">
        <v>1990100</v>
      </c>
      <c r="DM24" s="615"/>
      <c r="DN24" s="615"/>
      <c r="DO24" s="615"/>
      <c r="DP24" s="615"/>
      <c r="DQ24" s="615"/>
      <c r="DR24" s="615"/>
      <c r="DS24" s="615"/>
      <c r="DT24" s="615"/>
      <c r="DU24" s="615"/>
      <c r="DV24" s="616"/>
      <c r="DW24" s="619">
        <v>48.1</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772265</v>
      </c>
      <c r="S25" s="626"/>
      <c r="T25" s="626"/>
      <c r="U25" s="626"/>
      <c r="V25" s="626"/>
      <c r="W25" s="626"/>
      <c r="X25" s="626"/>
      <c r="Y25" s="627"/>
      <c r="Z25" s="628">
        <v>10.9</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1036432</v>
      </c>
      <c r="CS25" s="657"/>
      <c r="CT25" s="657"/>
      <c r="CU25" s="657"/>
      <c r="CV25" s="657"/>
      <c r="CW25" s="657"/>
      <c r="CX25" s="657"/>
      <c r="CY25" s="658"/>
      <c r="CZ25" s="659">
        <v>15.4</v>
      </c>
      <c r="DA25" s="660"/>
      <c r="DB25" s="660"/>
      <c r="DC25" s="661"/>
      <c r="DD25" s="634">
        <v>968608</v>
      </c>
      <c r="DE25" s="657"/>
      <c r="DF25" s="657"/>
      <c r="DG25" s="657"/>
      <c r="DH25" s="657"/>
      <c r="DI25" s="657"/>
      <c r="DJ25" s="657"/>
      <c r="DK25" s="658"/>
      <c r="DL25" s="634">
        <v>958408</v>
      </c>
      <c r="DM25" s="657"/>
      <c r="DN25" s="657"/>
      <c r="DO25" s="657"/>
      <c r="DP25" s="657"/>
      <c r="DQ25" s="657"/>
      <c r="DR25" s="657"/>
      <c r="DS25" s="657"/>
      <c r="DT25" s="657"/>
      <c r="DU25" s="657"/>
      <c r="DV25" s="658"/>
      <c r="DW25" s="630">
        <v>23.2</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612703</v>
      </c>
      <c r="CS26" s="626"/>
      <c r="CT26" s="626"/>
      <c r="CU26" s="626"/>
      <c r="CV26" s="626"/>
      <c r="CW26" s="626"/>
      <c r="CX26" s="626"/>
      <c r="CY26" s="627"/>
      <c r="CZ26" s="659">
        <v>9.1</v>
      </c>
      <c r="DA26" s="660"/>
      <c r="DB26" s="660"/>
      <c r="DC26" s="661"/>
      <c r="DD26" s="634">
        <v>574196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676328</v>
      </c>
      <c r="S27" s="626"/>
      <c r="T27" s="626"/>
      <c r="U27" s="626"/>
      <c r="V27" s="626"/>
      <c r="W27" s="626"/>
      <c r="X27" s="626"/>
      <c r="Y27" s="627"/>
      <c r="Z27" s="628">
        <v>9.6</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2033601</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1007725</v>
      </c>
      <c r="CS27" s="657"/>
      <c r="CT27" s="657"/>
      <c r="CU27" s="657"/>
      <c r="CV27" s="657"/>
      <c r="CW27" s="657"/>
      <c r="CX27" s="657"/>
      <c r="CY27" s="658"/>
      <c r="CZ27" s="659">
        <v>15</v>
      </c>
      <c r="DA27" s="660"/>
      <c r="DB27" s="660"/>
      <c r="DC27" s="661"/>
      <c r="DD27" s="634">
        <v>269048</v>
      </c>
      <c r="DE27" s="657"/>
      <c r="DF27" s="657"/>
      <c r="DG27" s="657"/>
      <c r="DH27" s="657"/>
      <c r="DI27" s="657"/>
      <c r="DJ27" s="657"/>
      <c r="DK27" s="658"/>
      <c r="DL27" s="634">
        <v>262478</v>
      </c>
      <c r="DM27" s="657"/>
      <c r="DN27" s="657"/>
      <c r="DO27" s="657"/>
      <c r="DP27" s="657"/>
      <c r="DQ27" s="657"/>
      <c r="DR27" s="657"/>
      <c r="DS27" s="657"/>
      <c r="DT27" s="657"/>
      <c r="DU27" s="657"/>
      <c r="DV27" s="658"/>
      <c r="DW27" s="630">
        <v>6.3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8997</v>
      </c>
      <c r="S28" s="626"/>
      <c r="T28" s="626"/>
      <c r="U28" s="626"/>
      <c r="V28" s="626"/>
      <c r="W28" s="626"/>
      <c r="X28" s="626"/>
      <c r="Y28" s="627"/>
      <c r="Z28" s="628">
        <v>0.1</v>
      </c>
      <c r="AA28" s="628"/>
      <c r="AB28" s="628"/>
      <c r="AC28" s="628"/>
      <c r="AD28" s="629">
        <v>3606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774681</v>
      </c>
      <c r="CS28" s="626"/>
      <c r="CT28" s="626"/>
      <c r="CU28" s="626"/>
      <c r="CV28" s="626"/>
      <c r="CW28" s="626"/>
      <c r="CX28" s="626"/>
      <c r="CY28" s="627"/>
      <c r="CZ28" s="659">
        <v>11.5</v>
      </c>
      <c r="DA28" s="660"/>
      <c r="DB28" s="660"/>
      <c r="DC28" s="661"/>
      <c r="DD28" s="634">
        <v>769214</v>
      </c>
      <c r="DE28" s="626"/>
      <c r="DF28" s="626"/>
      <c r="DG28" s="626"/>
      <c r="DH28" s="626"/>
      <c r="DI28" s="626"/>
      <c r="DJ28" s="626"/>
      <c r="DK28" s="627"/>
      <c r="DL28" s="634">
        <v>769214</v>
      </c>
      <c r="DM28" s="626"/>
      <c r="DN28" s="626"/>
      <c r="DO28" s="626"/>
      <c r="DP28" s="626"/>
      <c r="DQ28" s="626"/>
      <c r="DR28" s="626"/>
      <c r="DS28" s="626"/>
      <c r="DT28" s="626"/>
      <c r="DU28" s="626"/>
      <c r="DV28" s="627"/>
      <c r="DW28" s="630">
        <v>18.600000000000001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11324</v>
      </c>
      <c r="S29" s="626"/>
      <c r="T29" s="626"/>
      <c r="U29" s="626"/>
      <c r="V29" s="626"/>
      <c r="W29" s="626"/>
      <c r="X29" s="626"/>
      <c r="Y29" s="627"/>
      <c r="Z29" s="628">
        <v>0.2</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774681</v>
      </c>
      <c r="CS29" s="657"/>
      <c r="CT29" s="657"/>
      <c r="CU29" s="657"/>
      <c r="CV29" s="657"/>
      <c r="CW29" s="657"/>
      <c r="CX29" s="657"/>
      <c r="CY29" s="658"/>
      <c r="CZ29" s="659">
        <v>11.5</v>
      </c>
      <c r="DA29" s="660"/>
      <c r="DB29" s="660"/>
      <c r="DC29" s="661"/>
      <c r="DD29" s="634">
        <v>769214</v>
      </c>
      <c r="DE29" s="657"/>
      <c r="DF29" s="657"/>
      <c r="DG29" s="657"/>
      <c r="DH29" s="657"/>
      <c r="DI29" s="657"/>
      <c r="DJ29" s="657"/>
      <c r="DK29" s="658"/>
      <c r="DL29" s="634">
        <v>769214</v>
      </c>
      <c r="DM29" s="657"/>
      <c r="DN29" s="657"/>
      <c r="DO29" s="657"/>
      <c r="DP29" s="657"/>
      <c r="DQ29" s="657"/>
      <c r="DR29" s="657"/>
      <c r="DS29" s="657"/>
      <c r="DT29" s="657"/>
      <c r="DU29" s="657"/>
      <c r="DV29" s="658"/>
      <c r="DW29" s="630">
        <v>18.600000000000001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233993</v>
      </c>
      <c r="S30" s="626"/>
      <c r="T30" s="626"/>
      <c r="U30" s="626"/>
      <c r="V30" s="626"/>
      <c r="W30" s="626"/>
      <c r="X30" s="626"/>
      <c r="Y30" s="627"/>
      <c r="Z30" s="628">
        <v>3.3</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98.3</v>
      </c>
      <c r="BH30" s="684"/>
      <c r="BI30" s="684"/>
      <c r="BJ30" s="684"/>
      <c r="BK30" s="684"/>
      <c r="BL30" s="684"/>
      <c r="BM30" s="620">
        <v>84.1</v>
      </c>
      <c r="BN30" s="684"/>
      <c r="BO30" s="684"/>
      <c r="BP30" s="684"/>
      <c r="BQ30" s="685"/>
      <c r="BR30" s="683">
        <v>98.5</v>
      </c>
      <c r="BS30" s="684"/>
      <c r="BT30" s="684"/>
      <c r="BU30" s="684"/>
      <c r="BV30" s="684"/>
      <c r="BW30" s="684"/>
      <c r="BX30" s="620">
        <v>84</v>
      </c>
      <c r="BY30" s="684"/>
      <c r="BZ30" s="684"/>
      <c r="CA30" s="684"/>
      <c r="CB30" s="685"/>
      <c r="CD30" s="688"/>
      <c r="CE30" s="689"/>
      <c r="CF30" s="639" t="s">
        <v>295</v>
      </c>
      <c r="CG30" s="640"/>
      <c r="CH30" s="640"/>
      <c r="CI30" s="640"/>
      <c r="CJ30" s="640"/>
      <c r="CK30" s="640"/>
      <c r="CL30" s="640"/>
      <c r="CM30" s="640"/>
      <c r="CN30" s="640"/>
      <c r="CO30" s="640"/>
      <c r="CP30" s="640"/>
      <c r="CQ30" s="641"/>
      <c r="CR30" s="625">
        <v>725278</v>
      </c>
      <c r="CS30" s="626"/>
      <c r="CT30" s="626"/>
      <c r="CU30" s="626"/>
      <c r="CV30" s="626"/>
      <c r="CW30" s="626"/>
      <c r="CX30" s="626"/>
      <c r="CY30" s="627"/>
      <c r="CZ30" s="659">
        <v>10.8</v>
      </c>
      <c r="DA30" s="660"/>
      <c r="DB30" s="660"/>
      <c r="DC30" s="661"/>
      <c r="DD30" s="634">
        <v>719811</v>
      </c>
      <c r="DE30" s="626"/>
      <c r="DF30" s="626"/>
      <c r="DG30" s="626"/>
      <c r="DH30" s="626"/>
      <c r="DI30" s="626"/>
      <c r="DJ30" s="626"/>
      <c r="DK30" s="627"/>
      <c r="DL30" s="634">
        <v>719811</v>
      </c>
      <c r="DM30" s="626"/>
      <c r="DN30" s="626"/>
      <c r="DO30" s="626"/>
      <c r="DP30" s="626"/>
      <c r="DQ30" s="626"/>
      <c r="DR30" s="626"/>
      <c r="DS30" s="626"/>
      <c r="DT30" s="626"/>
      <c r="DU30" s="626"/>
      <c r="DV30" s="627"/>
      <c r="DW30" s="630">
        <v>17.399999999999999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276957</v>
      </c>
      <c r="S31" s="626"/>
      <c r="T31" s="626"/>
      <c r="U31" s="626"/>
      <c r="V31" s="626"/>
      <c r="W31" s="626"/>
      <c r="X31" s="626"/>
      <c r="Y31" s="627"/>
      <c r="Z31" s="628">
        <v>3.9</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99</v>
      </c>
      <c r="BS31" s="657"/>
      <c r="BT31" s="657"/>
      <c r="BU31" s="657"/>
      <c r="BV31" s="657"/>
      <c r="BW31" s="657"/>
      <c r="BX31" s="631">
        <v>96.7</v>
      </c>
      <c r="BY31" s="681"/>
      <c r="BZ31" s="681"/>
      <c r="CA31" s="681"/>
      <c r="CB31" s="682"/>
      <c r="CD31" s="688"/>
      <c r="CE31" s="689"/>
      <c r="CF31" s="639" t="s">
        <v>299</v>
      </c>
      <c r="CG31" s="640"/>
      <c r="CH31" s="640"/>
      <c r="CI31" s="640"/>
      <c r="CJ31" s="640"/>
      <c r="CK31" s="640"/>
      <c r="CL31" s="640"/>
      <c r="CM31" s="640"/>
      <c r="CN31" s="640"/>
      <c r="CO31" s="640"/>
      <c r="CP31" s="640"/>
      <c r="CQ31" s="641"/>
      <c r="CR31" s="625">
        <v>49403</v>
      </c>
      <c r="CS31" s="657"/>
      <c r="CT31" s="657"/>
      <c r="CU31" s="657"/>
      <c r="CV31" s="657"/>
      <c r="CW31" s="657"/>
      <c r="CX31" s="657"/>
      <c r="CY31" s="658"/>
      <c r="CZ31" s="659">
        <v>0.7</v>
      </c>
      <c r="DA31" s="660"/>
      <c r="DB31" s="660"/>
      <c r="DC31" s="661"/>
      <c r="DD31" s="634">
        <v>49403</v>
      </c>
      <c r="DE31" s="657"/>
      <c r="DF31" s="657"/>
      <c r="DG31" s="657"/>
      <c r="DH31" s="657"/>
      <c r="DI31" s="657"/>
      <c r="DJ31" s="657"/>
      <c r="DK31" s="658"/>
      <c r="DL31" s="634">
        <v>49403</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209411</v>
      </c>
      <c r="S32" s="626"/>
      <c r="T32" s="626"/>
      <c r="U32" s="626"/>
      <c r="V32" s="626"/>
      <c r="W32" s="626"/>
      <c r="X32" s="626"/>
      <c r="Y32" s="627"/>
      <c r="Z32" s="628">
        <v>3</v>
      </c>
      <c r="AA32" s="628"/>
      <c r="AB32" s="628"/>
      <c r="AC32" s="628"/>
      <c r="AD32" s="629">
        <v>24</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97.6</v>
      </c>
      <c r="BH32" s="693"/>
      <c r="BI32" s="693"/>
      <c r="BJ32" s="693"/>
      <c r="BK32" s="693"/>
      <c r="BL32" s="693"/>
      <c r="BM32" s="694">
        <v>75</v>
      </c>
      <c r="BN32" s="693"/>
      <c r="BO32" s="693"/>
      <c r="BP32" s="693"/>
      <c r="BQ32" s="695"/>
      <c r="BR32" s="692">
        <v>97.8</v>
      </c>
      <c r="BS32" s="693"/>
      <c r="BT32" s="693"/>
      <c r="BU32" s="693"/>
      <c r="BV32" s="693"/>
      <c r="BW32" s="693"/>
      <c r="BX32" s="694">
        <v>74.5</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448100</v>
      </c>
      <c r="S33" s="626"/>
      <c r="T33" s="626"/>
      <c r="U33" s="626"/>
      <c r="V33" s="626"/>
      <c r="W33" s="626"/>
      <c r="X33" s="626"/>
      <c r="Y33" s="627"/>
      <c r="Z33" s="628">
        <v>6.3</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3072119</v>
      </c>
      <c r="CS33" s="657"/>
      <c r="CT33" s="657"/>
      <c r="CU33" s="657"/>
      <c r="CV33" s="657"/>
      <c r="CW33" s="657"/>
      <c r="CX33" s="657"/>
      <c r="CY33" s="658"/>
      <c r="CZ33" s="659">
        <v>45.8</v>
      </c>
      <c r="DA33" s="660"/>
      <c r="DB33" s="660"/>
      <c r="DC33" s="661"/>
      <c r="DD33" s="634">
        <v>2370158</v>
      </c>
      <c r="DE33" s="657"/>
      <c r="DF33" s="657"/>
      <c r="DG33" s="657"/>
      <c r="DH33" s="657"/>
      <c r="DI33" s="657"/>
      <c r="DJ33" s="657"/>
      <c r="DK33" s="658"/>
      <c r="DL33" s="634">
        <v>1533874</v>
      </c>
      <c r="DM33" s="657"/>
      <c r="DN33" s="657"/>
      <c r="DO33" s="657"/>
      <c r="DP33" s="657"/>
      <c r="DQ33" s="657"/>
      <c r="DR33" s="657"/>
      <c r="DS33" s="657"/>
      <c r="DT33" s="657"/>
      <c r="DU33" s="657"/>
      <c r="DV33" s="658"/>
      <c r="DW33" s="630">
        <v>37.1</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1093450</v>
      </c>
      <c r="CS34" s="626"/>
      <c r="CT34" s="626"/>
      <c r="CU34" s="626"/>
      <c r="CV34" s="626"/>
      <c r="CW34" s="626"/>
      <c r="CX34" s="626"/>
      <c r="CY34" s="627"/>
      <c r="CZ34" s="659">
        <v>16.3</v>
      </c>
      <c r="DA34" s="660"/>
      <c r="DB34" s="660"/>
      <c r="DC34" s="661"/>
      <c r="DD34" s="634">
        <v>657238</v>
      </c>
      <c r="DE34" s="626"/>
      <c r="DF34" s="626"/>
      <c r="DG34" s="626"/>
      <c r="DH34" s="626"/>
      <c r="DI34" s="626"/>
      <c r="DJ34" s="626"/>
      <c r="DK34" s="627"/>
      <c r="DL34" s="634">
        <v>519772</v>
      </c>
      <c r="DM34" s="626"/>
      <c r="DN34" s="626"/>
      <c r="DO34" s="626"/>
      <c r="DP34" s="626"/>
      <c r="DQ34" s="626"/>
      <c r="DR34" s="626"/>
      <c r="DS34" s="626"/>
      <c r="DT34" s="626"/>
      <c r="DU34" s="626"/>
      <c r="DV34" s="627"/>
      <c r="DW34" s="630">
        <v>12.6</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251200</v>
      </c>
      <c r="S35" s="626"/>
      <c r="T35" s="626"/>
      <c r="U35" s="626"/>
      <c r="V35" s="626"/>
      <c r="W35" s="626"/>
      <c r="X35" s="626"/>
      <c r="Y35" s="627"/>
      <c r="Z35" s="628">
        <v>3.5</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876447</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112736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39318</v>
      </c>
      <c r="CS35" s="657"/>
      <c r="CT35" s="657"/>
      <c r="CU35" s="657"/>
      <c r="CV35" s="657"/>
      <c r="CW35" s="657"/>
      <c r="CX35" s="657"/>
      <c r="CY35" s="658"/>
      <c r="CZ35" s="659">
        <v>0.6</v>
      </c>
      <c r="DA35" s="660"/>
      <c r="DB35" s="660"/>
      <c r="DC35" s="661"/>
      <c r="DD35" s="634">
        <v>32778</v>
      </c>
      <c r="DE35" s="657"/>
      <c r="DF35" s="657"/>
      <c r="DG35" s="657"/>
      <c r="DH35" s="657"/>
      <c r="DI35" s="657"/>
      <c r="DJ35" s="657"/>
      <c r="DK35" s="658"/>
      <c r="DL35" s="634">
        <v>12496</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7079359</v>
      </c>
      <c r="S36" s="698"/>
      <c r="T36" s="698"/>
      <c r="U36" s="698"/>
      <c r="V36" s="698"/>
      <c r="W36" s="698"/>
      <c r="X36" s="698"/>
      <c r="Y36" s="699"/>
      <c r="Z36" s="700">
        <v>100</v>
      </c>
      <c r="AA36" s="700"/>
      <c r="AB36" s="700"/>
      <c r="AC36" s="700"/>
      <c r="AD36" s="701">
        <v>3887470</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205763</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-325</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1082795</v>
      </c>
      <c r="CS36" s="626"/>
      <c r="CT36" s="626"/>
      <c r="CU36" s="626"/>
      <c r="CV36" s="626"/>
      <c r="CW36" s="626"/>
      <c r="CX36" s="626"/>
      <c r="CY36" s="627"/>
      <c r="CZ36" s="659">
        <v>16.100000000000001</v>
      </c>
      <c r="DA36" s="660"/>
      <c r="DB36" s="660"/>
      <c r="DC36" s="661"/>
      <c r="DD36" s="634">
        <v>997988</v>
      </c>
      <c r="DE36" s="626"/>
      <c r="DF36" s="626"/>
      <c r="DG36" s="626"/>
      <c r="DH36" s="626"/>
      <c r="DI36" s="626"/>
      <c r="DJ36" s="626"/>
      <c r="DK36" s="627"/>
      <c r="DL36" s="634">
        <v>346468</v>
      </c>
      <c r="DM36" s="626"/>
      <c r="DN36" s="626"/>
      <c r="DO36" s="626"/>
      <c r="DP36" s="626"/>
      <c r="DQ36" s="626"/>
      <c r="DR36" s="626"/>
      <c r="DS36" s="626"/>
      <c r="DT36" s="626"/>
      <c r="DU36" s="626"/>
      <c r="DV36" s="627"/>
      <c r="DW36" s="630">
        <v>8.4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102552</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1855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665147</v>
      </c>
      <c r="CS37" s="657"/>
      <c r="CT37" s="657"/>
      <c r="CU37" s="657"/>
      <c r="CV37" s="657"/>
      <c r="CW37" s="657"/>
      <c r="CX37" s="657"/>
      <c r="CY37" s="658"/>
      <c r="CZ37" s="659">
        <v>9.9</v>
      </c>
      <c r="DA37" s="660"/>
      <c r="DB37" s="660"/>
      <c r="DC37" s="661"/>
      <c r="DD37" s="634">
        <v>665147</v>
      </c>
      <c r="DE37" s="657"/>
      <c r="DF37" s="657"/>
      <c r="DG37" s="657"/>
      <c r="DH37" s="657"/>
      <c r="DI37" s="657"/>
      <c r="DJ37" s="657"/>
      <c r="DK37" s="658"/>
      <c r="DL37" s="634">
        <v>228119</v>
      </c>
      <c r="DM37" s="657"/>
      <c r="DN37" s="657"/>
      <c r="DO37" s="657"/>
      <c r="DP37" s="657"/>
      <c r="DQ37" s="657"/>
      <c r="DR37" s="657"/>
      <c r="DS37" s="657"/>
      <c r="DT37" s="657"/>
      <c r="DU37" s="657"/>
      <c r="DV37" s="658"/>
      <c r="DW37" s="630">
        <v>5.5</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25587</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3276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773895</v>
      </c>
      <c r="CS38" s="626"/>
      <c r="CT38" s="626"/>
      <c r="CU38" s="626"/>
      <c r="CV38" s="626"/>
      <c r="CW38" s="626"/>
      <c r="CX38" s="626"/>
      <c r="CY38" s="627"/>
      <c r="CZ38" s="659">
        <v>11.5</v>
      </c>
      <c r="DA38" s="660"/>
      <c r="DB38" s="660"/>
      <c r="DC38" s="661"/>
      <c r="DD38" s="634">
        <v>681248</v>
      </c>
      <c r="DE38" s="626"/>
      <c r="DF38" s="626"/>
      <c r="DG38" s="626"/>
      <c r="DH38" s="626"/>
      <c r="DI38" s="626"/>
      <c r="DJ38" s="626"/>
      <c r="DK38" s="627"/>
      <c r="DL38" s="634">
        <v>655138</v>
      </c>
      <c r="DM38" s="626"/>
      <c r="DN38" s="626"/>
      <c r="DO38" s="626"/>
      <c r="DP38" s="626"/>
      <c r="DQ38" s="626"/>
      <c r="DR38" s="626"/>
      <c r="DS38" s="626"/>
      <c r="DT38" s="626"/>
      <c r="DU38" s="626"/>
      <c r="DV38" s="627"/>
      <c r="DW38" s="630">
        <v>15.8</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84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51758</v>
      </c>
      <c r="CS39" s="657"/>
      <c r="CT39" s="657"/>
      <c r="CU39" s="657"/>
      <c r="CV39" s="657"/>
      <c r="CW39" s="657"/>
      <c r="CX39" s="657"/>
      <c r="CY39" s="658"/>
      <c r="CZ39" s="659">
        <v>0.8</v>
      </c>
      <c r="DA39" s="660"/>
      <c r="DB39" s="660"/>
      <c r="DC39" s="661"/>
      <c r="DD39" s="634">
        <v>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149073</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135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30903</v>
      </c>
      <c r="CS40" s="626"/>
      <c r="CT40" s="626"/>
      <c r="CU40" s="626"/>
      <c r="CV40" s="626"/>
      <c r="CW40" s="626"/>
      <c r="CX40" s="626"/>
      <c r="CY40" s="627"/>
      <c r="CZ40" s="659">
        <v>0.5</v>
      </c>
      <c r="DA40" s="660"/>
      <c r="DB40" s="660"/>
      <c r="DC40" s="661"/>
      <c r="DD40" s="634">
        <v>903</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393472</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817705</v>
      </c>
      <c r="CS42" s="626"/>
      <c r="CT42" s="626"/>
      <c r="CU42" s="626"/>
      <c r="CV42" s="626"/>
      <c r="CW42" s="626"/>
      <c r="CX42" s="626"/>
      <c r="CY42" s="627"/>
      <c r="CZ42" s="659">
        <v>12.2</v>
      </c>
      <c r="DA42" s="708"/>
      <c r="DB42" s="708"/>
      <c r="DC42" s="709"/>
      <c r="DD42" s="634">
        <v>320734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19901</v>
      </c>
      <c r="CS43" s="657"/>
      <c r="CT43" s="657"/>
      <c r="CU43" s="657"/>
      <c r="CV43" s="657"/>
      <c r="CW43" s="657"/>
      <c r="CX43" s="657"/>
      <c r="CY43" s="658"/>
      <c r="CZ43" s="659">
        <v>0.3</v>
      </c>
      <c r="DA43" s="660"/>
      <c r="DB43" s="660"/>
      <c r="DC43" s="661"/>
      <c r="DD43" s="634">
        <v>19901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800062</v>
      </c>
      <c r="CS44" s="626"/>
      <c r="CT44" s="626"/>
      <c r="CU44" s="626"/>
      <c r="CV44" s="626"/>
      <c r="CW44" s="626"/>
      <c r="CX44" s="626"/>
      <c r="CY44" s="627"/>
      <c r="CZ44" s="659">
        <v>11.9</v>
      </c>
      <c r="DA44" s="708"/>
      <c r="DB44" s="708"/>
      <c r="DC44" s="709"/>
      <c r="DD44" s="634">
        <v>304442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504405</v>
      </c>
      <c r="CS45" s="657"/>
      <c r="CT45" s="657"/>
      <c r="CU45" s="657"/>
      <c r="CV45" s="657"/>
      <c r="CW45" s="657"/>
      <c r="CX45" s="657"/>
      <c r="CY45" s="658"/>
      <c r="CZ45" s="659">
        <v>7.5</v>
      </c>
      <c r="DA45" s="660"/>
      <c r="DB45" s="660"/>
      <c r="DC45" s="661"/>
      <c r="DD45" s="634">
        <v>85646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295657</v>
      </c>
      <c r="CS46" s="626"/>
      <c r="CT46" s="626"/>
      <c r="CU46" s="626"/>
      <c r="CV46" s="626"/>
      <c r="CW46" s="626"/>
      <c r="CX46" s="626"/>
      <c r="CY46" s="627"/>
      <c r="CZ46" s="659">
        <v>4.4000000000000004</v>
      </c>
      <c r="DA46" s="708"/>
      <c r="DB46" s="708"/>
      <c r="DC46" s="709"/>
      <c r="DD46" s="634">
        <v>218796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17643</v>
      </c>
      <c r="CS47" s="657"/>
      <c r="CT47" s="657"/>
      <c r="CU47" s="657"/>
      <c r="CV47" s="657"/>
      <c r="CW47" s="657"/>
      <c r="CX47" s="657"/>
      <c r="CY47" s="658"/>
      <c r="CZ47" s="659">
        <v>0.3</v>
      </c>
      <c r="DA47" s="660"/>
      <c r="DB47" s="660"/>
      <c r="DC47" s="661"/>
      <c r="DD47" s="634">
        <v>16292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6708662</v>
      </c>
      <c r="CS49" s="693"/>
      <c r="CT49" s="693"/>
      <c r="CU49" s="693"/>
      <c r="CV49" s="693"/>
      <c r="CW49" s="693"/>
      <c r="CX49" s="693"/>
      <c r="CY49" s="720"/>
      <c r="CZ49" s="721">
        <v>100</v>
      </c>
      <c r="DA49" s="722"/>
      <c r="DB49" s="722"/>
      <c r="DC49" s="723"/>
      <c r="DD49" s="724">
        <v>4697762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7081</v>
      </c>
      <c r="R7" s="755"/>
      <c r="S7" s="755"/>
      <c r="T7" s="755"/>
      <c r="U7" s="755"/>
      <c r="V7" s="755">
        <v>6711</v>
      </c>
      <c r="W7" s="755"/>
      <c r="X7" s="755"/>
      <c r="Y7" s="755"/>
      <c r="Z7" s="755"/>
      <c r="AA7" s="755">
        <v>371</v>
      </c>
      <c r="AB7" s="755"/>
      <c r="AC7" s="755"/>
      <c r="AD7" s="755"/>
      <c r="AE7" s="756"/>
      <c r="AF7" s="757">
        <v>291</v>
      </c>
      <c r="AG7" s="758"/>
      <c r="AH7" s="758"/>
      <c r="AI7" s="758"/>
      <c r="AJ7" s="759"/>
      <c r="AK7" s="794">
        <v>234</v>
      </c>
      <c r="AL7" s="795"/>
      <c r="AM7" s="795"/>
      <c r="AN7" s="795"/>
      <c r="AO7" s="795"/>
      <c r="AP7" s="795">
        <v>6882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0</v>
      </c>
      <c r="CI7" s="792"/>
      <c r="CJ7" s="792"/>
      <c r="CK7" s="792"/>
      <c r="CL7" s="793"/>
      <c r="CM7" s="791">
        <v>20</v>
      </c>
      <c r="CN7" s="792"/>
      <c r="CO7" s="792"/>
      <c r="CP7" s="792"/>
      <c r="CQ7" s="793"/>
      <c r="CR7" s="791">
        <v>35</v>
      </c>
      <c r="CS7" s="792"/>
      <c r="CT7" s="792"/>
      <c r="CU7" s="792"/>
      <c r="CV7" s="793"/>
      <c r="CW7" s="791">
        <v>3</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v>1</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559</v>
      </c>
      <c r="BS8" s="788" t="s">
        <v>557</v>
      </c>
      <c r="BT8" s="789"/>
      <c r="BU8" s="789"/>
      <c r="BV8" s="789"/>
      <c r="BW8" s="789"/>
      <c r="BX8" s="789"/>
      <c r="BY8" s="789"/>
      <c r="BZ8" s="789"/>
      <c r="CA8" s="789"/>
      <c r="CB8" s="789"/>
      <c r="CC8" s="789"/>
      <c r="CD8" s="789"/>
      <c r="CE8" s="789"/>
      <c r="CF8" s="789"/>
      <c r="CG8" s="790"/>
      <c r="CH8" s="801">
        <v>-25</v>
      </c>
      <c r="CI8" s="802"/>
      <c r="CJ8" s="802"/>
      <c r="CK8" s="802"/>
      <c r="CL8" s="803"/>
      <c r="CM8" s="801">
        <v>-115</v>
      </c>
      <c r="CN8" s="802"/>
      <c r="CO8" s="802"/>
      <c r="CP8" s="802"/>
      <c r="CQ8" s="803"/>
      <c r="CR8" s="801">
        <v>30</v>
      </c>
      <c r="CS8" s="802"/>
      <c r="CT8" s="802"/>
      <c r="CU8" s="802"/>
      <c r="CV8" s="803"/>
      <c r="CW8" s="801" t="s">
        <v>542</v>
      </c>
      <c r="CX8" s="802"/>
      <c r="CY8" s="802"/>
      <c r="CZ8" s="802"/>
      <c r="DA8" s="803"/>
      <c r="DB8" s="801" t="s">
        <v>544</v>
      </c>
      <c r="DC8" s="802"/>
      <c r="DD8" s="802"/>
      <c r="DE8" s="802"/>
      <c r="DF8" s="803"/>
      <c r="DG8" s="801" t="s">
        <v>544</v>
      </c>
      <c r="DH8" s="802"/>
      <c r="DI8" s="802"/>
      <c r="DJ8" s="802"/>
      <c r="DK8" s="803"/>
      <c r="DL8" s="801">
        <v>108</v>
      </c>
      <c r="DM8" s="802"/>
      <c r="DN8" s="802"/>
      <c r="DO8" s="802"/>
      <c r="DP8" s="803"/>
      <c r="DQ8" s="801">
        <v>97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0</v>
      </c>
      <c r="CI9" s="802"/>
      <c r="CJ9" s="802"/>
      <c r="CK9" s="802"/>
      <c r="CL9" s="803"/>
      <c r="CM9" s="801">
        <v>29</v>
      </c>
      <c r="CN9" s="802"/>
      <c r="CO9" s="802"/>
      <c r="CP9" s="802"/>
      <c r="CQ9" s="803"/>
      <c r="CR9" s="801">
        <v>20</v>
      </c>
      <c r="CS9" s="802"/>
      <c r="CT9" s="802"/>
      <c r="CU9" s="802"/>
      <c r="CV9" s="803"/>
      <c r="CW9" s="801" t="s">
        <v>544</v>
      </c>
      <c r="CX9" s="802"/>
      <c r="CY9" s="802"/>
      <c r="CZ9" s="802"/>
      <c r="DA9" s="803"/>
      <c r="DB9" s="801" t="s">
        <v>544</v>
      </c>
      <c r="DC9" s="802"/>
      <c r="DD9" s="802"/>
      <c r="DE9" s="802"/>
      <c r="DF9" s="803"/>
      <c r="DG9" s="801" t="s">
        <v>542</v>
      </c>
      <c r="DH9" s="802"/>
      <c r="DI9" s="802"/>
      <c r="DJ9" s="802"/>
      <c r="DK9" s="803"/>
      <c r="DL9" s="801" t="s">
        <v>544</v>
      </c>
      <c r="DM9" s="802"/>
      <c r="DN9" s="802"/>
      <c r="DO9" s="802"/>
      <c r="DP9" s="803"/>
      <c r="DQ9" s="801" t="s">
        <v>542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7084</v>
      </c>
      <c r="R23" s="814"/>
      <c r="S23" s="814"/>
      <c r="T23" s="814"/>
      <c r="U23" s="814"/>
      <c r="V23" s="814">
        <v>6713</v>
      </c>
      <c r="W23" s="814"/>
      <c r="X23" s="814"/>
      <c r="Y23" s="814"/>
      <c r="Z23" s="814"/>
      <c r="AA23" s="814">
        <v>371</v>
      </c>
      <c r="AB23" s="814"/>
      <c r="AC23" s="814"/>
      <c r="AD23" s="814"/>
      <c r="AE23" s="815"/>
      <c r="AF23" s="816">
        <v>291</v>
      </c>
      <c r="AG23" s="814"/>
      <c r="AH23" s="814"/>
      <c r="AI23" s="814"/>
      <c r="AJ23" s="817"/>
      <c r="AK23" s="818"/>
      <c r="AL23" s="819"/>
      <c r="AM23" s="819"/>
      <c r="AN23" s="819"/>
      <c r="AO23" s="819"/>
      <c r="AP23" s="814">
        <v>6882</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1801</v>
      </c>
      <c r="R28" s="843"/>
      <c r="S28" s="843"/>
      <c r="T28" s="843"/>
      <c r="U28" s="843"/>
      <c r="V28" s="843">
        <v>1689</v>
      </c>
      <c r="W28" s="843"/>
      <c r="X28" s="843"/>
      <c r="Y28" s="843"/>
      <c r="Z28" s="843"/>
      <c r="AA28" s="843">
        <v>113</v>
      </c>
      <c r="AB28" s="843"/>
      <c r="AC28" s="843"/>
      <c r="AD28" s="843"/>
      <c r="AE28" s="844"/>
      <c r="AF28" s="845">
        <v>113</v>
      </c>
      <c r="AG28" s="843"/>
      <c r="AH28" s="843"/>
      <c r="AI28" s="843"/>
      <c r="AJ28" s="846"/>
      <c r="AK28" s="847">
        <v>149</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1344</v>
      </c>
      <c r="R29" s="779"/>
      <c r="S29" s="779"/>
      <c r="T29" s="779"/>
      <c r="U29" s="779"/>
      <c r="V29" s="779">
        <v>1295</v>
      </c>
      <c r="W29" s="779"/>
      <c r="X29" s="779"/>
      <c r="Y29" s="779"/>
      <c r="Z29" s="779"/>
      <c r="AA29" s="779">
        <v>48</v>
      </c>
      <c r="AB29" s="779"/>
      <c r="AC29" s="779"/>
      <c r="AD29" s="779"/>
      <c r="AE29" s="780"/>
      <c r="AF29" s="781">
        <v>48</v>
      </c>
      <c r="AG29" s="782"/>
      <c r="AH29" s="782"/>
      <c r="AI29" s="782"/>
      <c r="AJ29" s="783"/>
      <c r="AK29" s="850">
        <v>203</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133</v>
      </c>
      <c r="R30" s="779"/>
      <c r="S30" s="779"/>
      <c r="T30" s="779"/>
      <c r="U30" s="779"/>
      <c r="V30" s="779">
        <v>133</v>
      </c>
      <c r="W30" s="779"/>
      <c r="X30" s="779"/>
      <c r="Y30" s="779"/>
      <c r="Z30" s="779"/>
      <c r="AA30" s="779">
        <v>0</v>
      </c>
      <c r="AB30" s="779"/>
      <c r="AC30" s="779"/>
      <c r="AD30" s="779"/>
      <c r="AE30" s="780"/>
      <c r="AF30" s="781">
        <v>0</v>
      </c>
      <c r="AG30" s="782"/>
      <c r="AH30" s="782"/>
      <c r="AI30" s="782"/>
      <c r="AJ30" s="783"/>
      <c r="AK30" s="850">
        <v>44</v>
      </c>
      <c r="AL30" s="851"/>
      <c r="AM30" s="851"/>
      <c r="AN30" s="851"/>
      <c r="AO30" s="851"/>
      <c r="AP30" s="851" t="s">
        <v>541</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409</v>
      </c>
      <c r="R31" s="779"/>
      <c r="S31" s="779"/>
      <c r="T31" s="779"/>
      <c r="U31" s="779"/>
      <c r="V31" s="779">
        <v>1358</v>
      </c>
      <c r="W31" s="779"/>
      <c r="X31" s="779"/>
      <c r="Y31" s="779"/>
      <c r="Z31" s="779"/>
      <c r="AA31" s="779">
        <v>-949</v>
      </c>
      <c r="AB31" s="779"/>
      <c r="AC31" s="779"/>
      <c r="AD31" s="779"/>
      <c r="AE31" s="780"/>
      <c r="AF31" s="781">
        <v>353</v>
      </c>
      <c r="AG31" s="782"/>
      <c r="AH31" s="782"/>
      <c r="AI31" s="782"/>
      <c r="AJ31" s="783"/>
      <c r="AK31" s="850">
        <v>85</v>
      </c>
      <c r="AL31" s="851"/>
      <c r="AM31" s="851"/>
      <c r="AN31" s="851"/>
      <c r="AO31" s="851"/>
      <c r="AP31" s="851">
        <v>1901</v>
      </c>
      <c r="AQ31" s="851"/>
      <c r="AR31" s="851"/>
      <c r="AS31" s="851"/>
      <c r="AT31" s="851"/>
      <c r="AU31" s="851">
        <v>318</v>
      </c>
      <c r="AV31" s="851"/>
      <c r="AW31" s="851"/>
      <c r="AX31" s="851"/>
      <c r="AY31" s="851"/>
      <c r="AZ31" s="852" t="s">
        <v>541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98</v>
      </c>
      <c r="R32" s="779"/>
      <c r="S32" s="779"/>
      <c r="T32" s="779"/>
      <c r="U32" s="779"/>
      <c r="V32" s="779">
        <v>99</v>
      </c>
      <c r="W32" s="779"/>
      <c r="X32" s="779"/>
      <c r="Y32" s="779"/>
      <c r="Z32" s="779"/>
      <c r="AA32" s="779">
        <v>1</v>
      </c>
      <c r="AB32" s="779"/>
      <c r="AC32" s="779"/>
      <c r="AD32" s="779"/>
      <c r="AE32" s="780"/>
      <c r="AF32" s="781">
        <v>1</v>
      </c>
      <c r="AG32" s="782"/>
      <c r="AH32" s="782"/>
      <c r="AI32" s="782"/>
      <c r="AJ32" s="783"/>
      <c r="AK32" s="850">
        <v>1</v>
      </c>
      <c r="AL32" s="851"/>
      <c r="AM32" s="851"/>
      <c r="AN32" s="851"/>
      <c r="AO32" s="851"/>
      <c r="AP32" s="851">
        <v>210</v>
      </c>
      <c r="AQ32" s="851"/>
      <c r="AR32" s="851"/>
      <c r="AS32" s="851"/>
      <c r="AT32" s="851"/>
      <c r="AU32" s="851">
        <v>163</v>
      </c>
      <c r="AV32" s="851"/>
      <c r="AW32" s="851"/>
      <c r="AX32" s="851"/>
      <c r="AY32" s="851"/>
      <c r="AZ32" s="852" t="s">
        <v>541</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267</v>
      </c>
      <c r="R33" s="779"/>
      <c r="S33" s="779"/>
      <c r="T33" s="779"/>
      <c r="U33" s="779"/>
      <c r="V33" s="779">
        <v>269</v>
      </c>
      <c r="W33" s="779"/>
      <c r="X33" s="779"/>
      <c r="Y33" s="779"/>
      <c r="Z33" s="779"/>
      <c r="AA33" s="779">
        <v>2</v>
      </c>
      <c r="AB33" s="779"/>
      <c r="AC33" s="779"/>
      <c r="AD33" s="779"/>
      <c r="AE33" s="780"/>
      <c r="AF33" s="781">
        <v>2</v>
      </c>
      <c r="AG33" s="782"/>
      <c r="AH33" s="782"/>
      <c r="AI33" s="782"/>
      <c r="AJ33" s="783"/>
      <c r="AK33" s="850">
        <v>164</v>
      </c>
      <c r="AL33" s="851"/>
      <c r="AM33" s="851"/>
      <c r="AN33" s="851"/>
      <c r="AO33" s="851"/>
      <c r="AP33" s="851">
        <v>1700</v>
      </c>
      <c r="AQ33" s="851"/>
      <c r="AR33" s="851"/>
      <c r="AS33" s="851"/>
      <c r="AT33" s="851"/>
      <c r="AU33" s="851">
        <v>1441</v>
      </c>
      <c r="AV33" s="851"/>
      <c r="AW33" s="851"/>
      <c r="AX33" s="851"/>
      <c r="AY33" s="851"/>
      <c r="AZ33" s="852" t="s">
        <v>541</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68</v>
      </c>
      <c r="R34" s="779"/>
      <c r="S34" s="779"/>
      <c r="T34" s="779"/>
      <c r="U34" s="779"/>
      <c r="V34" s="779">
        <v>68</v>
      </c>
      <c r="W34" s="779"/>
      <c r="X34" s="779"/>
      <c r="Y34" s="779"/>
      <c r="Z34" s="779"/>
      <c r="AA34" s="779">
        <v>0</v>
      </c>
      <c r="AB34" s="779"/>
      <c r="AC34" s="779"/>
      <c r="AD34" s="779"/>
      <c r="AE34" s="780"/>
      <c r="AF34" s="781">
        <v>0</v>
      </c>
      <c r="AG34" s="782"/>
      <c r="AH34" s="782"/>
      <c r="AI34" s="782"/>
      <c r="AJ34" s="783"/>
      <c r="AK34" s="850">
        <v>42</v>
      </c>
      <c r="AL34" s="851"/>
      <c r="AM34" s="851"/>
      <c r="AN34" s="851"/>
      <c r="AO34" s="851"/>
      <c r="AP34" s="851">
        <v>439</v>
      </c>
      <c r="AQ34" s="851"/>
      <c r="AR34" s="851"/>
      <c r="AS34" s="851"/>
      <c r="AT34" s="851"/>
      <c r="AU34" s="851">
        <v>362</v>
      </c>
      <c r="AV34" s="851"/>
      <c r="AW34" s="851"/>
      <c r="AX34" s="851"/>
      <c r="AY34" s="851"/>
      <c r="AZ34" s="852" t="s">
        <v>541</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517</v>
      </c>
      <c r="AG63" s="862"/>
      <c r="AH63" s="862"/>
      <c r="AI63" s="862"/>
      <c r="AJ63" s="863"/>
      <c r="AK63" s="864"/>
      <c r="AL63" s="859"/>
      <c r="AM63" s="859"/>
      <c r="AN63" s="859"/>
      <c r="AO63" s="859"/>
      <c r="AP63" s="862">
        <v>4249</v>
      </c>
      <c r="AQ63" s="862"/>
      <c r="AR63" s="862"/>
      <c r="AS63" s="862"/>
      <c r="AT63" s="862"/>
      <c r="AU63" s="862">
        <v>2285</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1759</v>
      </c>
      <c r="R68" s="886"/>
      <c r="S68" s="886"/>
      <c r="T68" s="886"/>
      <c r="U68" s="886"/>
      <c r="V68" s="886">
        <v>1721</v>
      </c>
      <c r="W68" s="886"/>
      <c r="X68" s="886"/>
      <c r="Y68" s="886"/>
      <c r="Z68" s="886"/>
      <c r="AA68" s="886">
        <v>38</v>
      </c>
      <c r="AB68" s="886"/>
      <c r="AC68" s="886"/>
      <c r="AD68" s="886"/>
      <c r="AE68" s="886"/>
      <c r="AF68" s="886">
        <v>38</v>
      </c>
      <c r="AG68" s="886"/>
      <c r="AH68" s="886"/>
      <c r="AI68" s="886"/>
      <c r="AJ68" s="886"/>
      <c r="AK68" s="886" t="s">
        <v>544</v>
      </c>
      <c r="AL68" s="886"/>
      <c r="AM68" s="886"/>
      <c r="AN68" s="886"/>
      <c r="AO68" s="886"/>
      <c r="AP68" s="886">
        <v>232</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3938</v>
      </c>
      <c r="R69" s="851"/>
      <c r="S69" s="851"/>
      <c r="T69" s="851"/>
      <c r="U69" s="851"/>
      <c r="V69" s="851">
        <v>3802</v>
      </c>
      <c r="W69" s="851"/>
      <c r="X69" s="851"/>
      <c r="Y69" s="851"/>
      <c r="Z69" s="851"/>
      <c r="AA69" s="851">
        <v>136</v>
      </c>
      <c r="AB69" s="851"/>
      <c r="AC69" s="851"/>
      <c r="AD69" s="851"/>
      <c r="AE69" s="851"/>
      <c r="AF69" s="851">
        <v>136</v>
      </c>
      <c r="AG69" s="851"/>
      <c r="AH69" s="851"/>
      <c r="AI69" s="851"/>
      <c r="AJ69" s="851"/>
      <c r="AK69" s="851" t="s">
        <v>544</v>
      </c>
      <c r="AL69" s="851"/>
      <c r="AM69" s="851"/>
      <c r="AN69" s="851"/>
      <c r="AO69" s="851"/>
      <c r="AP69" s="851">
        <v>664</v>
      </c>
      <c r="AQ69" s="851"/>
      <c r="AR69" s="851"/>
      <c r="AS69" s="851"/>
      <c r="AT69" s="851"/>
      <c r="AU69" s="851">
        <v>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1158</v>
      </c>
      <c r="R70" s="851"/>
      <c r="S70" s="851"/>
      <c r="T70" s="851"/>
      <c r="U70" s="851"/>
      <c r="V70" s="851">
        <v>964</v>
      </c>
      <c r="W70" s="851"/>
      <c r="X70" s="851"/>
      <c r="Y70" s="851"/>
      <c r="Z70" s="851"/>
      <c r="AA70" s="851">
        <v>194</v>
      </c>
      <c r="AB70" s="851"/>
      <c r="AC70" s="851"/>
      <c r="AD70" s="851"/>
      <c r="AE70" s="851"/>
      <c r="AF70" s="851">
        <v>515</v>
      </c>
      <c r="AG70" s="851"/>
      <c r="AH70" s="851"/>
      <c r="AI70" s="851"/>
      <c r="AJ70" s="851"/>
      <c r="AK70" s="851" t="s">
        <v>544</v>
      </c>
      <c r="AL70" s="851"/>
      <c r="AM70" s="851"/>
      <c r="AN70" s="851"/>
      <c r="AO70" s="851"/>
      <c r="AP70" s="851">
        <v>3689</v>
      </c>
      <c r="AQ70" s="851"/>
      <c r="AR70" s="851"/>
      <c r="AS70" s="851"/>
      <c r="AT70" s="851"/>
      <c r="AU70" s="851">
        <v>3</v>
      </c>
      <c r="AV70" s="851"/>
      <c r="AW70" s="851"/>
      <c r="AX70" s="851"/>
      <c r="AY70" s="851"/>
      <c r="AZ70" s="897" t="s">
        <v>547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771</v>
      </c>
      <c r="R71" s="851"/>
      <c r="S71" s="851"/>
      <c r="T71" s="851"/>
      <c r="U71" s="851"/>
      <c r="V71" s="851">
        <v>722</v>
      </c>
      <c r="W71" s="851"/>
      <c r="X71" s="851"/>
      <c r="Y71" s="851"/>
      <c r="Z71" s="851"/>
      <c r="AA71" s="851">
        <v>49</v>
      </c>
      <c r="AB71" s="851"/>
      <c r="AC71" s="851"/>
      <c r="AD71" s="851"/>
      <c r="AE71" s="851"/>
      <c r="AF71" s="851">
        <v>49</v>
      </c>
      <c r="AG71" s="851"/>
      <c r="AH71" s="851"/>
      <c r="AI71" s="851"/>
      <c r="AJ71" s="851"/>
      <c r="AK71" s="851" t="s">
        <v>544</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246870</v>
      </c>
      <c r="R72" s="851"/>
      <c r="S72" s="851"/>
      <c r="T72" s="851"/>
      <c r="U72" s="851"/>
      <c r="V72" s="851">
        <v>235027</v>
      </c>
      <c r="W72" s="851"/>
      <c r="X72" s="851"/>
      <c r="Y72" s="851"/>
      <c r="Z72" s="851"/>
      <c r="AA72" s="851">
        <v>11843</v>
      </c>
      <c r="AB72" s="851"/>
      <c r="AC72" s="851"/>
      <c r="AD72" s="851"/>
      <c r="AE72" s="851"/>
      <c r="AF72" s="851">
        <v>11843</v>
      </c>
      <c r="AG72" s="851"/>
      <c r="AH72" s="851"/>
      <c r="AI72" s="851"/>
      <c r="AJ72" s="851"/>
      <c r="AK72" s="851">
        <v>516</v>
      </c>
      <c r="AL72" s="851"/>
      <c r="AM72" s="851"/>
      <c r="AN72" s="851"/>
      <c r="AO72" s="851"/>
      <c r="AP72" s="899" t="s">
        <v>550</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10590</v>
      </c>
      <c r="R73" s="851"/>
      <c r="S73" s="851"/>
      <c r="T73" s="851"/>
      <c r="U73" s="851"/>
      <c r="V73" s="851">
        <v>9677</v>
      </c>
      <c r="W73" s="851"/>
      <c r="X73" s="851"/>
      <c r="Y73" s="851"/>
      <c r="Z73" s="851"/>
      <c r="AA73" s="851">
        <v>913</v>
      </c>
      <c r="AB73" s="851"/>
      <c r="AC73" s="851"/>
      <c r="AD73" s="851"/>
      <c r="AE73" s="851"/>
      <c r="AF73" s="851">
        <v>913</v>
      </c>
      <c r="AG73" s="851"/>
      <c r="AH73" s="851"/>
      <c r="AI73" s="851"/>
      <c r="AJ73" s="851"/>
      <c r="AK73" s="851">
        <v>15</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1588</v>
      </c>
      <c r="R74" s="851"/>
      <c r="S74" s="851"/>
      <c r="T74" s="851"/>
      <c r="U74" s="851"/>
      <c r="V74" s="851">
        <v>1587</v>
      </c>
      <c r="W74" s="851"/>
      <c r="X74" s="851"/>
      <c r="Y74" s="851"/>
      <c r="Z74" s="851"/>
      <c r="AA74" s="851">
        <v>1</v>
      </c>
      <c r="AB74" s="851"/>
      <c r="AC74" s="851"/>
      <c r="AD74" s="851"/>
      <c r="AE74" s="851"/>
      <c r="AF74" s="851">
        <v>1</v>
      </c>
      <c r="AG74" s="851"/>
      <c r="AH74" s="851"/>
      <c r="AI74" s="851"/>
      <c r="AJ74" s="851"/>
      <c r="AK74" s="851" t="s">
        <v>544</v>
      </c>
      <c r="AL74" s="851"/>
      <c r="AM74" s="851"/>
      <c r="AN74" s="851"/>
      <c r="AO74" s="851"/>
      <c r="AP74" s="851" t="s">
        <v>544</v>
      </c>
      <c r="AQ74" s="851"/>
      <c r="AR74" s="851"/>
      <c r="AS74" s="851"/>
      <c r="AT74" s="851"/>
      <c r="AU74" s="851" t="s">
        <v>542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553</v>
      </c>
      <c r="C75" s="894"/>
      <c r="D75" s="894"/>
      <c r="E75" s="894"/>
      <c r="F75" s="894"/>
      <c r="G75" s="894"/>
      <c r="H75" s="894"/>
      <c r="I75" s="894"/>
      <c r="J75" s="894"/>
      <c r="K75" s="894"/>
      <c r="L75" s="894"/>
      <c r="M75" s="894"/>
      <c r="N75" s="894"/>
      <c r="O75" s="894"/>
      <c r="P75" s="895"/>
      <c r="Q75" s="900">
        <v>2</v>
      </c>
      <c r="R75" s="901"/>
      <c r="S75" s="901"/>
      <c r="T75" s="901"/>
      <c r="U75" s="850"/>
      <c r="V75" s="902">
        <v>1</v>
      </c>
      <c r="W75" s="901"/>
      <c r="X75" s="901"/>
      <c r="Y75" s="901"/>
      <c r="Z75" s="850"/>
      <c r="AA75" s="902">
        <v>1</v>
      </c>
      <c r="AB75" s="901"/>
      <c r="AC75" s="901"/>
      <c r="AD75" s="901"/>
      <c r="AE75" s="850"/>
      <c r="AF75" s="902">
        <v>1</v>
      </c>
      <c r="AG75" s="901"/>
      <c r="AH75" s="901"/>
      <c r="AI75" s="901"/>
      <c r="AJ75" s="850"/>
      <c r="AK75" s="851" t="s">
        <v>544</v>
      </c>
      <c r="AL75" s="851"/>
      <c r="AM75" s="851"/>
      <c r="AN75" s="851"/>
      <c r="AO75" s="851"/>
      <c r="AP75" s="851" t="s">
        <v>544</v>
      </c>
      <c r="AQ75" s="851"/>
      <c r="AR75" s="851"/>
      <c r="AS75" s="851"/>
      <c r="AT75" s="851"/>
      <c r="AU75" s="851" t="s">
        <v>542</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554</v>
      </c>
      <c r="C76" s="894"/>
      <c r="D76" s="894"/>
      <c r="E76" s="894"/>
      <c r="F76" s="894"/>
      <c r="G76" s="894"/>
      <c r="H76" s="894"/>
      <c r="I76" s="894"/>
      <c r="J76" s="894"/>
      <c r="K76" s="894"/>
      <c r="L76" s="894"/>
      <c r="M76" s="894"/>
      <c r="N76" s="894"/>
      <c r="O76" s="894"/>
      <c r="P76" s="895"/>
      <c r="Q76" s="900">
        <v>54</v>
      </c>
      <c r="R76" s="901"/>
      <c r="S76" s="901"/>
      <c r="T76" s="901"/>
      <c r="U76" s="850"/>
      <c r="V76" s="902">
        <v>48</v>
      </c>
      <c r="W76" s="901"/>
      <c r="X76" s="901"/>
      <c r="Y76" s="901"/>
      <c r="Z76" s="850"/>
      <c r="AA76" s="902">
        <v>6</v>
      </c>
      <c r="AB76" s="901"/>
      <c r="AC76" s="901"/>
      <c r="AD76" s="901"/>
      <c r="AE76" s="850"/>
      <c r="AF76" s="902">
        <v>6</v>
      </c>
      <c r="AG76" s="901"/>
      <c r="AH76" s="901"/>
      <c r="AI76" s="901"/>
      <c r="AJ76" s="850"/>
      <c r="AK76" s="851" t="s">
        <v>544</v>
      </c>
      <c r="AL76" s="851"/>
      <c r="AM76" s="851"/>
      <c r="AN76" s="851"/>
      <c r="AO76" s="851"/>
      <c r="AP76" s="851" t="s">
        <v>544</v>
      </c>
      <c r="AQ76" s="851"/>
      <c r="AR76" s="851"/>
      <c r="AS76" s="851"/>
      <c r="AT76" s="851"/>
      <c r="AU76" s="851" t="s">
        <v>542</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555</v>
      </c>
      <c r="C77" s="894"/>
      <c r="D77" s="894"/>
      <c r="E77" s="894"/>
      <c r="F77" s="894"/>
      <c r="G77" s="894"/>
      <c r="H77" s="894"/>
      <c r="I77" s="894"/>
      <c r="J77" s="894"/>
      <c r="K77" s="894"/>
      <c r="L77" s="894"/>
      <c r="M77" s="894"/>
      <c r="N77" s="894"/>
      <c r="O77" s="894"/>
      <c r="P77" s="895"/>
      <c r="Q77" s="900">
        <v>42</v>
      </c>
      <c r="R77" s="901"/>
      <c r="S77" s="901"/>
      <c r="T77" s="901"/>
      <c r="U77" s="850"/>
      <c r="V77" s="902">
        <v>37</v>
      </c>
      <c r="W77" s="901"/>
      <c r="X77" s="901"/>
      <c r="Y77" s="901"/>
      <c r="Z77" s="850"/>
      <c r="AA77" s="902">
        <v>5</v>
      </c>
      <c r="AB77" s="901"/>
      <c r="AC77" s="901"/>
      <c r="AD77" s="901"/>
      <c r="AE77" s="850"/>
      <c r="AF77" s="902">
        <v>5</v>
      </c>
      <c r="AG77" s="901"/>
      <c r="AH77" s="901"/>
      <c r="AI77" s="901"/>
      <c r="AJ77" s="850"/>
      <c r="AK77" s="851">
        <v>18</v>
      </c>
      <c r="AL77" s="851"/>
      <c r="AM77" s="851"/>
      <c r="AN77" s="851"/>
      <c r="AO77" s="851"/>
      <c r="AP77" s="851" t="s">
        <v>544</v>
      </c>
      <c r="AQ77" s="851"/>
      <c r="AR77" s="851"/>
      <c r="AS77" s="851"/>
      <c r="AT77" s="851"/>
      <c r="AU77" s="851" t="s">
        <v>542</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13508</v>
      </c>
      <c r="AG88" s="862"/>
      <c r="AH88" s="862"/>
      <c r="AI88" s="862"/>
      <c r="AJ88" s="862"/>
      <c r="AK88" s="859"/>
      <c r="AL88" s="859"/>
      <c r="AM88" s="859"/>
      <c r="AN88" s="859"/>
      <c r="AO88" s="859"/>
      <c r="AP88" s="862">
        <v>4585</v>
      </c>
      <c r="AQ88" s="862"/>
      <c r="AR88" s="862"/>
      <c r="AS88" s="862"/>
      <c r="AT88" s="862"/>
      <c r="AU88" s="862">
        <v>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85</v>
      </c>
      <c r="CS102" s="870"/>
      <c r="CT102" s="870"/>
      <c r="CU102" s="870"/>
      <c r="CV102" s="914"/>
      <c r="CW102" s="913">
        <v>3</v>
      </c>
      <c r="CX102" s="870"/>
      <c r="CY102" s="870"/>
      <c r="CZ102" s="870"/>
      <c r="DA102" s="914"/>
      <c r="DB102" s="913" t="s">
        <v>544</v>
      </c>
      <c r="DC102" s="870"/>
      <c r="DD102" s="870"/>
      <c r="DE102" s="870"/>
      <c r="DF102" s="914"/>
      <c r="DG102" s="913" t="s">
        <v>544</v>
      </c>
      <c r="DH102" s="870"/>
      <c r="DI102" s="870"/>
      <c r="DJ102" s="870"/>
      <c r="DK102" s="914"/>
      <c r="DL102" s="913">
        <v>108</v>
      </c>
      <c r="DM102" s="870"/>
      <c r="DN102" s="870"/>
      <c r="DO102" s="870"/>
      <c r="DP102" s="914"/>
      <c r="DQ102" s="913">
        <v>97</v>
      </c>
      <c r="DR102" s="870"/>
      <c r="DS102" s="870"/>
      <c r="DT102" s="870"/>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406</v>
      </c>
      <c r="AB109" s="916"/>
      <c r="AC109" s="916"/>
      <c r="AD109" s="916"/>
      <c r="AE109" s="917"/>
      <c r="AF109" s="915" t="s">
        <v>290</v>
      </c>
      <c r="AG109" s="916"/>
      <c r="AH109" s="916"/>
      <c r="AI109" s="916"/>
      <c r="AJ109" s="917"/>
      <c r="AK109" s="915" t="s">
        <v>289</v>
      </c>
      <c r="AL109" s="916"/>
      <c r="AM109" s="916"/>
      <c r="AN109" s="916"/>
      <c r="AO109" s="917"/>
      <c r="AP109" s="915" t="s">
        <v>407</v>
      </c>
      <c r="AQ109" s="916"/>
      <c r="AR109" s="916"/>
      <c r="AS109" s="916"/>
      <c r="AT109" s="918"/>
      <c r="AU109" s="935" t="s">
        <v>405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406</v>
      </c>
      <c r="BR109" s="916"/>
      <c r="BS109" s="916"/>
      <c r="BT109" s="916"/>
      <c r="BU109" s="917"/>
      <c r="BV109" s="915" t="s">
        <v>290</v>
      </c>
      <c r="BW109" s="916"/>
      <c r="BX109" s="916"/>
      <c r="BY109" s="916"/>
      <c r="BZ109" s="917"/>
      <c r="CA109" s="915" t="s">
        <v>289</v>
      </c>
      <c r="CB109" s="916"/>
      <c r="CC109" s="916"/>
      <c r="CD109" s="916"/>
      <c r="CE109" s="917"/>
      <c r="CF109" s="936" t="s">
        <v>407</v>
      </c>
      <c r="CG109" s="936"/>
      <c r="CH109" s="936"/>
      <c r="CI109" s="936"/>
      <c r="CJ109" s="936"/>
      <c r="CK109" s="915" t="s">
        <v>408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406</v>
      </c>
      <c r="DH109" s="916"/>
      <c r="DI109" s="916"/>
      <c r="DJ109" s="916"/>
      <c r="DK109" s="917"/>
      <c r="DL109" s="915" t="s">
        <v>290</v>
      </c>
      <c r="DM109" s="916"/>
      <c r="DN109" s="916"/>
      <c r="DO109" s="916"/>
      <c r="DP109" s="917"/>
      <c r="DQ109" s="915" t="s">
        <v>289</v>
      </c>
      <c r="DR109" s="916"/>
      <c r="DS109" s="916"/>
      <c r="DT109" s="916"/>
      <c r="DU109" s="917"/>
      <c r="DV109" s="915" t="s">
        <v>407</v>
      </c>
      <c r="DW109" s="916"/>
      <c r="DX109" s="916"/>
      <c r="DY109" s="916"/>
      <c r="DZ109" s="918"/>
    </row>
    <row r="110" spans="1:131" s="199" customFormat="1" ht="26.25" customHeight="1" x14ac:dyDescent="0.15">
      <c r="A110" s="919" t="s">
        <v>409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437164</v>
      </c>
      <c r="AB110" s="923"/>
      <c r="AC110" s="923"/>
      <c r="AD110" s="923"/>
      <c r="AE110" s="924"/>
      <c r="AF110" s="925">
        <v>629839</v>
      </c>
      <c r="AG110" s="923"/>
      <c r="AH110" s="923"/>
      <c r="AI110" s="923"/>
      <c r="AJ110" s="924"/>
      <c r="AK110" s="925">
        <v>774681</v>
      </c>
      <c r="AL110" s="923"/>
      <c r="AM110" s="923"/>
      <c r="AN110" s="923"/>
      <c r="AO110" s="924"/>
      <c r="AP110" s="926">
        <v>21.6</v>
      </c>
      <c r="AQ110" s="927"/>
      <c r="AR110" s="927"/>
      <c r="AS110" s="927"/>
      <c r="AT110" s="928"/>
      <c r="AU110" s="929" t="s">
        <v>61</v>
      </c>
      <c r="AV110" s="930"/>
      <c r="AW110" s="930"/>
      <c r="AX110" s="930"/>
      <c r="AY110" s="930"/>
      <c r="AZ110" s="971" t="s">
        <v>410</v>
      </c>
      <c r="BA110" s="920"/>
      <c r="BB110" s="920"/>
      <c r="BC110" s="920"/>
      <c r="BD110" s="920"/>
      <c r="BE110" s="920"/>
      <c r="BF110" s="920"/>
      <c r="BG110" s="920"/>
      <c r="BH110" s="920"/>
      <c r="BI110" s="920"/>
      <c r="BJ110" s="920"/>
      <c r="BK110" s="920"/>
      <c r="BL110" s="920"/>
      <c r="BM110" s="920"/>
      <c r="BN110" s="920"/>
      <c r="BO110" s="920"/>
      <c r="BP110" s="921"/>
      <c r="BQ110" s="957">
        <v>7158702</v>
      </c>
      <c r="BR110" s="958"/>
      <c r="BS110" s="958"/>
      <c r="BT110" s="958"/>
      <c r="BU110" s="958"/>
      <c r="BV110" s="958">
        <v>7159468</v>
      </c>
      <c r="BW110" s="958"/>
      <c r="BX110" s="958"/>
      <c r="BY110" s="958"/>
      <c r="BZ110" s="958"/>
      <c r="CA110" s="958">
        <v>6882290</v>
      </c>
      <c r="CB110" s="958"/>
      <c r="CC110" s="958"/>
      <c r="CD110" s="958"/>
      <c r="CE110" s="958"/>
      <c r="CF110" s="972">
        <v>192.2</v>
      </c>
      <c r="CG110" s="973"/>
      <c r="CH110" s="973"/>
      <c r="CI110" s="973"/>
      <c r="CJ110" s="973"/>
      <c r="CK110" s="974" t="s">
        <v>411</v>
      </c>
      <c r="CL110" s="975"/>
      <c r="CM110" s="954" t="s">
        <v>412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224</v>
      </c>
      <c r="DH110" s="958"/>
      <c r="DI110" s="958"/>
      <c r="DJ110" s="958"/>
      <c r="DK110" s="958"/>
      <c r="DL110" s="958" t="s">
        <v>224</v>
      </c>
      <c r="DM110" s="958"/>
      <c r="DN110" s="958"/>
      <c r="DO110" s="958"/>
      <c r="DP110" s="958"/>
      <c r="DQ110" s="958" t="s">
        <v>224</v>
      </c>
      <c r="DR110" s="958"/>
      <c r="DS110" s="958"/>
      <c r="DT110" s="958"/>
      <c r="DU110" s="958"/>
      <c r="DV110" s="959" t="s">
        <v>224</v>
      </c>
      <c r="DW110" s="959"/>
      <c r="DX110" s="959"/>
      <c r="DY110" s="959"/>
      <c r="DZ110" s="960"/>
    </row>
    <row r="111" spans="1:131" s="199" customFormat="1" ht="26.25" customHeight="1" x14ac:dyDescent="0.15">
      <c r="A111" s="961" t="s">
        <v>413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224</v>
      </c>
      <c r="AB111" s="965"/>
      <c r="AC111" s="965"/>
      <c r="AD111" s="965"/>
      <c r="AE111" s="966"/>
      <c r="AF111" s="967" t="s">
        <v>224</v>
      </c>
      <c r="AG111" s="965"/>
      <c r="AH111" s="965"/>
      <c r="AI111" s="965"/>
      <c r="AJ111" s="966"/>
      <c r="AK111" s="967" t="s">
        <v>224</v>
      </c>
      <c r="AL111" s="965"/>
      <c r="AM111" s="965"/>
      <c r="AN111" s="965"/>
      <c r="AO111" s="966"/>
      <c r="AP111" s="968" t="s">
        <v>224</v>
      </c>
      <c r="AQ111" s="969"/>
      <c r="AR111" s="969"/>
      <c r="AS111" s="969"/>
      <c r="AT111" s="970"/>
      <c r="AU111" s="931"/>
      <c r="AV111" s="932"/>
      <c r="AW111" s="932"/>
      <c r="AX111" s="932"/>
      <c r="AY111" s="932"/>
      <c r="AZ111" s="980" t="s">
        <v>414</v>
      </c>
      <c r="BA111" s="981"/>
      <c r="BB111" s="981"/>
      <c r="BC111" s="981"/>
      <c r="BD111" s="981"/>
      <c r="BE111" s="981"/>
      <c r="BF111" s="981"/>
      <c r="BG111" s="981"/>
      <c r="BH111" s="981"/>
      <c r="BI111" s="981"/>
      <c r="BJ111" s="981"/>
      <c r="BK111" s="981"/>
      <c r="BL111" s="981"/>
      <c r="BM111" s="981"/>
      <c r="BN111" s="981"/>
      <c r="BO111" s="981"/>
      <c r="BP111" s="982"/>
      <c r="BQ111" s="950">
        <v>424634</v>
      </c>
      <c r="BR111" s="951"/>
      <c r="BS111" s="951"/>
      <c r="BT111" s="951"/>
      <c r="BU111" s="951"/>
      <c r="BV111" s="951">
        <v>357263</v>
      </c>
      <c r="BW111" s="951"/>
      <c r="BX111" s="951"/>
      <c r="BY111" s="951"/>
      <c r="BZ111" s="951"/>
      <c r="CA111" s="951">
        <v>594065</v>
      </c>
      <c r="CB111" s="951"/>
      <c r="CC111" s="951"/>
      <c r="CD111" s="951"/>
      <c r="CE111" s="951"/>
      <c r="CF111" s="945">
        <v>16.600000000000001</v>
      </c>
      <c r="CG111" s="946"/>
      <c r="CH111" s="946"/>
      <c r="CI111" s="946"/>
      <c r="CJ111" s="946"/>
      <c r="CK111" s="976"/>
      <c r="CL111" s="977"/>
      <c r="CM111" s="947" t="s">
        <v>415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224</v>
      </c>
      <c r="DH111" s="951"/>
      <c r="DI111" s="951"/>
      <c r="DJ111" s="951"/>
      <c r="DK111" s="951"/>
      <c r="DL111" s="951" t="s">
        <v>224</v>
      </c>
      <c r="DM111" s="951"/>
      <c r="DN111" s="951"/>
      <c r="DO111" s="951"/>
      <c r="DP111" s="951"/>
      <c r="DQ111" s="951" t="s">
        <v>224</v>
      </c>
      <c r="DR111" s="951"/>
      <c r="DS111" s="951"/>
      <c r="DT111" s="951"/>
      <c r="DU111" s="951"/>
      <c r="DV111" s="952" t="s">
        <v>224</v>
      </c>
      <c r="DW111" s="952"/>
      <c r="DX111" s="952"/>
      <c r="DY111" s="952"/>
      <c r="DZ111" s="953"/>
    </row>
    <row r="112" spans="1:131" s="199" customFormat="1" ht="26.25" customHeight="1" x14ac:dyDescent="0.15">
      <c r="A112" s="983" t="s">
        <v>416</v>
      </c>
      <c r="B112" s="984"/>
      <c r="C112" s="981" t="s">
        <v>417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224</v>
      </c>
      <c r="AB112" s="990"/>
      <c r="AC112" s="990"/>
      <c r="AD112" s="990"/>
      <c r="AE112" s="991"/>
      <c r="AF112" s="992" t="s">
        <v>224</v>
      </c>
      <c r="AG112" s="990"/>
      <c r="AH112" s="990"/>
      <c r="AI112" s="990"/>
      <c r="AJ112" s="991"/>
      <c r="AK112" s="992" t="s">
        <v>224</v>
      </c>
      <c r="AL112" s="990"/>
      <c r="AM112" s="990"/>
      <c r="AN112" s="990"/>
      <c r="AO112" s="991"/>
      <c r="AP112" s="993" t="s">
        <v>224</v>
      </c>
      <c r="AQ112" s="994"/>
      <c r="AR112" s="994"/>
      <c r="AS112" s="994"/>
      <c r="AT112" s="995"/>
      <c r="AU112" s="931"/>
      <c r="AV112" s="932"/>
      <c r="AW112" s="932"/>
      <c r="AX112" s="932"/>
      <c r="AY112" s="932"/>
      <c r="AZ112" s="980" t="s">
        <v>418</v>
      </c>
      <c r="BA112" s="981"/>
      <c r="BB112" s="981"/>
      <c r="BC112" s="981"/>
      <c r="BD112" s="981"/>
      <c r="BE112" s="981"/>
      <c r="BF112" s="981"/>
      <c r="BG112" s="981"/>
      <c r="BH112" s="981"/>
      <c r="BI112" s="981"/>
      <c r="BJ112" s="981"/>
      <c r="BK112" s="981"/>
      <c r="BL112" s="981"/>
      <c r="BM112" s="981"/>
      <c r="BN112" s="981"/>
      <c r="BO112" s="981"/>
      <c r="BP112" s="982"/>
      <c r="BQ112" s="950">
        <v>2531068</v>
      </c>
      <c r="BR112" s="951"/>
      <c r="BS112" s="951"/>
      <c r="BT112" s="951"/>
      <c r="BU112" s="951"/>
      <c r="BV112" s="951">
        <v>2372293</v>
      </c>
      <c r="BW112" s="951"/>
      <c r="BX112" s="951"/>
      <c r="BY112" s="951"/>
      <c r="BZ112" s="951"/>
      <c r="CA112" s="951">
        <v>2284542</v>
      </c>
      <c r="CB112" s="951"/>
      <c r="CC112" s="951"/>
      <c r="CD112" s="951"/>
      <c r="CE112" s="951"/>
      <c r="CF112" s="945">
        <v>63.8</v>
      </c>
      <c r="CG112" s="946"/>
      <c r="CH112" s="946"/>
      <c r="CI112" s="946"/>
      <c r="CJ112" s="946"/>
      <c r="CK112" s="976"/>
      <c r="CL112" s="977"/>
      <c r="CM112" s="947" t="s">
        <v>419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224</v>
      </c>
      <c r="DH112" s="951"/>
      <c r="DI112" s="951"/>
      <c r="DJ112" s="951"/>
      <c r="DK112" s="951"/>
      <c r="DL112" s="951" t="s">
        <v>224</v>
      </c>
      <c r="DM112" s="951"/>
      <c r="DN112" s="951"/>
      <c r="DO112" s="951"/>
      <c r="DP112" s="951"/>
      <c r="DQ112" s="951" t="s">
        <v>224</v>
      </c>
      <c r="DR112" s="951"/>
      <c r="DS112" s="951"/>
      <c r="DT112" s="951"/>
      <c r="DU112" s="951"/>
      <c r="DV112" s="952" t="s">
        <v>224</v>
      </c>
      <c r="DW112" s="952"/>
      <c r="DX112" s="952"/>
      <c r="DY112" s="952"/>
      <c r="DZ112" s="953"/>
    </row>
    <row r="113" spans="1:130" s="199" customFormat="1" ht="26.25" customHeight="1" x14ac:dyDescent="0.15">
      <c r="A113" s="985"/>
      <c r="B113" s="986"/>
      <c r="C113" s="981" t="s">
        <v>420</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225130</v>
      </c>
      <c r="AB113" s="965"/>
      <c r="AC113" s="965"/>
      <c r="AD113" s="965"/>
      <c r="AE113" s="966"/>
      <c r="AF113" s="967">
        <v>215654</v>
      </c>
      <c r="AG113" s="965"/>
      <c r="AH113" s="965"/>
      <c r="AI113" s="965"/>
      <c r="AJ113" s="966"/>
      <c r="AK113" s="967">
        <v>189447</v>
      </c>
      <c r="AL113" s="965"/>
      <c r="AM113" s="965"/>
      <c r="AN113" s="965"/>
      <c r="AO113" s="966"/>
      <c r="AP113" s="968">
        <v>5.3</v>
      </c>
      <c r="AQ113" s="969"/>
      <c r="AR113" s="969"/>
      <c r="AS113" s="969"/>
      <c r="AT113" s="970"/>
      <c r="AU113" s="931"/>
      <c r="AV113" s="932"/>
      <c r="AW113" s="932"/>
      <c r="AX113" s="932"/>
      <c r="AY113" s="932"/>
      <c r="AZ113" s="980" t="s">
        <v>421</v>
      </c>
      <c r="BA113" s="981"/>
      <c r="BB113" s="981"/>
      <c r="BC113" s="981"/>
      <c r="BD113" s="981"/>
      <c r="BE113" s="981"/>
      <c r="BF113" s="981"/>
      <c r="BG113" s="981"/>
      <c r="BH113" s="981"/>
      <c r="BI113" s="981"/>
      <c r="BJ113" s="981"/>
      <c r="BK113" s="981"/>
      <c r="BL113" s="981"/>
      <c r="BM113" s="981"/>
      <c r="BN113" s="981"/>
      <c r="BO113" s="981"/>
      <c r="BP113" s="982"/>
      <c r="BQ113" s="950">
        <v>50489</v>
      </c>
      <c r="BR113" s="951"/>
      <c r="BS113" s="951"/>
      <c r="BT113" s="951"/>
      <c r="BU113" s="951"/>
      <c r="BV113" s="951">
        <v>48777</v>
      </c>
      <c r="BW113" s="951"/>
      <c r="BX113" s="951"/>
      <c r="BY113" s="951"/>
      <c r="BZ113" s="951"/>
      <c r="CA113" s="951">
        <v>44129</v>
      </c>
      <c r="CB113" s="951"/>
      <c r="CC113" s="951"/>
      <c r="CD113" s="951"/>
      <c r="CE113" s="951"/>
      <c r="CF113" s="945">
        <v>1.2</v>
      </c>
      <c r="CG113" s="946"/>
      <c r="CH113" s="946"/>
      <c r="CI113" s="946"/>
      <c r="CJ113" s="946"/>
      <c r="CK113" s="976"/>
      <c r="CL113" s="977"/>
      <c r="CM113" s="947" t="s">
        <v>422</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224</v>
      </c>
      <c r="DH113" s="990"/>
      <c r="DI113" s="990"/>
      <c r="DJ113" s="990"/>
      <c r="DK113" s="991"/>
      <c r="DL113" s="992" t="s">
        <v>224</v>
      </c>
      <c r="DM113" s="990"/>
      <c r="DN113" s="990"/>
      <c r="DO113" s="990"/>
      <c r="DP113" s="991"/>
      <c r="DQ113" s="992" t="s">
        <v>224</v>
      </c>
      <c r="DR113" s="990"/>
      <c r="DS113" s="990"/>
      <c r="DT113" s="990"/>
      <c r="DU113" s="991"/>
      <c r="DV113" s="993" t="s">
        <v>224</v>
      </c>
      <c r="DW113" s="994"/>
      <c r="DX113" s="994"/>
      <c r="DY113" s="994"/>
      <c r="DZ113" s="995"/>
    </row>
    <row r="114" spans="1:130" s="199" customFormat="1" ht="26.25" customHeight="1" x14ac:dyDescent="0.15">
      <c r="A114" s="985"/>
      <c r="B114" s="986"/>
      <c r="C114" s="981" t="s">
        <v>423</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6684</v>
      </c>
      <c r="AB114" s="990"/>
      <c r="AC114" s="990"/>
      <c r="AD114" s="990"/>
      <c r="AE114" s="991"/>
      <c r="AF114" s="992">
        <v>63897</v>
      </c>
      <c r="AG114" s="990"/>
      <c r="AH114" s="990"/>
      <c r="AI114" s="990"/>
      <c r="AJ114" s="991"/>
      <c r="AK114" s="992">
        <v>10033</v>
      </c>
      <c r="AL114" s="990"/>
      <c r="AM114" s="990"/>
      <c r="AN114" s="990"/>
      <c r="AO114" s="991"/>
      <c r="AP114" s="993">
        <v>0.3</v>
      </c>
      <c r="AQ114" s="994"/>
      <c r="AR114" s="994"/>
      <c r="AS114" s="994"/>
      <c r="AT114" s="995"/>
      <c r="AU114" s="931"/>
      <c r="AV114" s="932"/>
      <c r="AW114" s="932"/>
      <c r="AX114" s="932"/>
      <c r="AY114" s="932"/>
      <c r="AZ114" s="980" t="s">
        <v>424</v>
      </c>
      <c r="BA114" s="981"/>
      <c r="BB114" s="981"/>
      <c r="BC114" s="981"/>
      <c r="BD114" s="981"/>
      <c r="BE114" s="981"/>
      <c r="BF114" s="981"/>
      <c r="BG114" s="981"/>
      <c r="BH114" s="981"/>
      <c r="BI114" s="981"/>
      <c r="BJ114" s="981"/>
      <c r="BK114" s="981"/>
      <c r="BL114" s="981"/>
      <c r="BM114" s="981"/>
      <c r="BN114" s="981"/>
      <c r="BO114" s="981"/>
      <c r="BP114" s="982"/>
      <c r="BQ114" s="950">
        <v>1166884</v>
      </c>
      <c r="BR114" s="951"/>
      <c r="BS114" s="951"/>
      <c r="BT114" s="951"/>
      <c r="BU114" s="951"/>
      <c r="BV114" s="951">
        <v>1079473</v>
      </c>
      <c r="BW114" s="951"/>
      <c r="BX114" s="951"/>
      <c r="BY114" s="951"/>
      <c r="BZ114" s="951"/>
      <c r="CA114" s="951">
        <v>1046273</v>
      </c>
      <c r="CB114" s="951"/>
      <c r="CC114" s="951"/>
      <c r="CD114" s="951"/>
      <c r="CE114" s="951"/>
      <c r="CF114" s="945">
        <v>29.2</v>
      </c>
      <c r="CG114" s="946"/>
      <c r="CH114" s="946"/>
      <c r="CI114" s="946"/>
      <c r="CJ114" s="946"/>
      <c r="CK114" s="976"/>
      <c r="CL114" s="977"/>
      <c r="CM114" s="947" t="s">
        <v>425</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224</v>
      </c>
      <c r="DH114" s="990"/>
      <c r="DI114" s="990"/>
      <c r="DJ114" s="990"/>
      <c r="DK114" s="991"/>
      <c r="DL114" s="992" t="s">
        <v>224</v>
      </c>
      <c r="DM114" s="990"/>
      <c r="DN114" s="990"/>
      <c r="DO114" s="990"/>
      <c r="DP114" s="991"/>
      <c r="DQ114" s="992" t="s">
        <v>224</v>
      </c>
      <c r="DR114" s="990"/>
      <c r="DS114" s="990"/>
      <c r="DT114" s="990"/>
      <c r="DU114" s="991"/>
      <c r="DV114" s="993" t="s">
        <v>224</v>
      </c>
      <c r="DW114" s="994"/>
      <c r="DX114" s="994"/>
      <c r="DY114" s="994"/>
      <c r="DZ114" s="995"/>
    </row>
    <row r="115" spans="1:130" s="199" customFormat="1" ht="26.25" customHeight="1" x14ac:dyDescent="0.15">
      <c r="A115" s="985"/>
      <c r="B115" s="986"/>
      <c r="C115" s="981" t="s">
        <v>426</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64268</v>
      </c>
      <c r="AB115" s="965"/>
      <c r="AC115" s="965"/>
      <c r="AD115" s="965"/>
      <c r="AE115" s="966"/>
      <c r="AF115" s="967">
        <v>64215</v>
      </c>
      <c r="AG115" s="965"/>
      <c r="AH115" s="965"/>
      <c r="AI115" s="965"/>
      <c r="AJ115" s="966"/>
      <c r="AK115" s="967">
        <v>26923</v>
      </c>
      <c r="AL115" s="965"/>
      <c r="AM115" s="965"/>
      <c r="AN115" s="965"/>
      <c r="AO115" s="966"/>
      <c r="AP115" s="968">
        <v>0.8</v>
      </c>
      <c r="AQ115" s="969"/>
      <c r="AR115" s="969"/>
      <c r="AS115" s="969"/>
      <c r="AT115" s="970"/>
      <c r="AU115" s="931"/>
      <c r="AV115" s="932"/>
      <c r="AW115" s="932"/>
      <c r="AX115" s="932"/>
      <c r="AY115" s="932"/>
      <c r="AZ115" s="980" t="s">
        <v>427</v>
      </c>
      <c r="BA115" s="981"/>
      <c r="BB115" s="981"/>
      <c r="BC115" s="981"/>
      <c r="BD115" s="981"/>
      <c r="BE115" s="981"/>
      <c r="BF115" s="981"/>
      <c r="BG115" s="981"/>
      <c r="BH115" s="981"/>
      <c r="BI115" s="981"/>
      <c r="BJ115" s="981"/>
      <c r="BK115" s="981"/>
      <c r="BL115" s="981"/>
      <c r="BM115" s="981"/>
      <c r="BN115" s="981"/>
      <c r="BO115" s="981"/>
      <c r="BP115" s="982"/>
      <c r="BQ115" s="950">
        <v>48000</v>
      </c>
      <c r="BR115" s="951"/>
      <c r="BS115" s="951"/>
      <c r="BT115" s="951"/>
      <c r="BU115" s="951"/>
      <c r="BV115" s="951">
        <v>67500</v>
      </c>
      <c r="BW115" s="951"/>
      <c r="BX115" s="951"/>
      <c r="BY115" s="951"/>
      <c r="BZ115" s="951"/>
      <c r="CA115" s="951">
        <v>97200</v>
      </c>
      <c r="CB115" s="951"/>
      <c r="CC115" s="951"/>
      <c r="CD115" s="951"/>
      <c r="CE115" s="951"/>
      <c r="CF115" s="945">
        <v>2.7</v>
      </c>
      <c r="CG115" s="946"/>
      <c r="CH115" s="946"/>
      <c r="CI115" s="946"/>
      <c r="CJ115" s="946"/>
      <c r="CK115" s="976"/>
      <c r="CL115" s="977"/>
      <c r="CM115" s="980" t="s">
        <v>428</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224</v>
      </c>
      <c r="DH115" s="990"/>
      <c r="DI115" s="990"/>
      <c r="DJ115" s="990"/>
      <c r="DK115" s="991"/>
      <c r="DL115" s="992" t="s">
        <v>224</v>
      </c>
      <c r="DM115" s="990"/>
      <c r="DN115" s="990"/>
      <c r="DO115" s="990"/>
      <c r="DP115" s="991"/>
      <c r="DQ115" s="992" t="s">
        <v>224</v>
      </c>
      <c r="DR115" s="990"/>
      <c r="DS115" s="990"/>
      <c r="DT115" s="990"/>
      <c r="DU115" s="991"/>
      <c r="DV115" s="993" t="s">
        <v>224</v>
      </c>
      <c r="DW115" s="994"/>
      <c r="DX115" s="994"/>
      <c r="DY115" s="994"/>
      <c r="DZ115" s="995"/>
    </row>
    <row r="116" spans="1:130" s="199" customFormat="1" ht="26.25" customHeight="1" x14ac:dyDescent="0.15">
      <c r="A116" s="987"/>
      <c r="B116" s="988"/>
      <c r="C116" s="996" t="s">
        <v>429</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224</v>
      </c>
      <c r="AB116" s="990"/>
      <c r="AC116" s="990"/>
      <c r="AD116" s="990"/>
      <c r="AE116" s="991"/>
      <c r="AF116" s="992" t="s">
        <v>224</v>
      </c>
      <c r="AG116" s="990"/>
      <c r="AH116" s="990"/>
      <c r="AI116" s="990"/>
      <c r="AJ116" s="991"/>
      <c r="AK116" s="992" t="s">
        <v>224</v>
      </c>
      <c r="AL116" s="990"/>
      <c r="AM116" s="990"/>
      <c r="AN116" s="990"/>
      <c r="AO116" s="991"/>
      <c r="AP116" s="993" t="s">
        <v>224</v>
      </c>
      <c r="AQ116" s="994"/>
      <c r="AR116" s="994"/>
      <c r="AS116" s="994"/>
      <c r="AT116" s="995"/>
      <c r="AU116" s="931"/>
      <c r="AV116" s="932"/>
      <c r="AW116" s="932"/>
      <c r="AX116" s="932"/>
      <c r="AY116" s="932"/>
      <c r="AZ116" s="998" t="s">
        <v>430</v>
      </c>
      <c r="BA116" s="999"/>
      <c r="BB116" s="999"/>
      <c r="BC116" s="999"/>
      <c r="BD116" s="999"/>
      <c r="BE116" s="999"/>
      <c r="BF116" s="999"/>
      <c r="BG116" s="999"/>
      <c r="BH116" s="999"/>
      <c r="BI116" s="999"/>
      <c r="BJ116" s="999"/>
      <c r="BK116" s="999"/>
      <c r="BL116" s="999"/>
      <c r="BM116" s="999"/>
      <c r="BN116" s="999"/>
      <c r="BO116" s="999"/>
      <c r="BP116" s="1000"/>
      <c r="BQ116" s="950" t="s">
        <v>224</v>
      </c>
      <c r="BR116" s="951"/>
      <c r="BS116" s="951"/>
      <c r="BT116" s="951"/>
      <c r="BU116" s="951"/>
      <c r="BV116" s="951" t="s">
        <v>224</v>
      </c>
      <c r="BW116" s="951"/>
      <c r="BX116" s="951"/>
      <c r="BY116" s="951"/>
      <c r="BZ116" s="951"/>
      <c r="CA116" s="951" t="s">
        <v>224</v>
      </c>
      <c r="CB116" s="951"/>
      <c r="CC116" s="951"/>
      <c r="CD116" s="951"/>
      <c r="CE116" s="951"/>
      <c r="CF116" s="945" t="s">
        <v>224</v>
      </c>
      <c r="CG116" s="946"/>
      <c r="CH116" s="946"/>
      <c r="CI116" s="946"/>
      <c r="CJ116" s="946"/>
      <c r="CK116" s="976"/>
      <c r="CL116" s="977"/>
      <c r="CM116" s="947" t="s">
        <v>431</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53262</v>
      </c>
      <c r="DH116" s="990"/>
      <c r="DI116" s="990"/>
      <c r="DJ116" s="990"/>
      <c r="DK116" s="991"/>
      <c r="DL116" s="992">
        <v>43985</v>
      </c>
      <c r="DM116" s="990"/>
      <c r="DN116" s="990"/>
      <c r="DO116" s="990"/>
      <c r="DP116" s="991"/>
      <c r="DQ116" s="992">
        <v>294708</v>
      </c>
      <c r="DR116" s="990"/>
      <c r="DS116" s="990"/>
      <c r="DT116" s="990"/>
      <c r="DU116" s="991"/>
      <c r="DV116" s="993">
        <v>8.1999999999999993</v>
      </c>
      <c r="DW116" s="994"/>
      <c r="DX116" s="994"/>
      <c r="DY116" s="994"/>
      <c r="DZ116" s="995"/>
    </row>
    <row r="117" spans="1:130" s="199" customFormat="1" ht="26.25" customHeight="1" x14ac:dyDescent="0.15">
      <c r="A117" s="935" t="s">
        <v>172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432</v>
      </c>
      <c r="Z117" s="917"/>
      <c r="AA117" s="1007">
        <v>733246</v>
      </c>
      <c r="AB117" s="1008"/>
      <c r="AC117" s="1008"/>
      <c r="AD117" s="1008"/>
      <c r="AE117" s="1009"/>
      <c r="AF117" s="1010">
        <v>973605</v>
      </c>
      <c r="AG117" s="1008"/>
      <c r="AH117" s="1008"/>
      <c r="AI117" s="1008"/>
      <c r="AJ117" s="1009"/>
      <c r="AK117" s="1010">
        <v>1001084</v>
      </c>
      <c r="AL117" s="1008"/>
      <c r="AM117" s="1008"/>
      <c r="AN117" s="1008"/>
      <c r="AO117" s="1009"/>
      <c r="AP117" s="1011"/>
      <c r="AQ117" s="1012"/>
      <c r="AR117" s="1012"/>
      <c r="AS117" s="1012"/>
      <c r="AT117" s="1013"/>
      <c r="AU117" s="931"/>
      <c r="AV117" s="932"/>
      <c r="AW117" s="932"/>
      <c r="AX117" s="932"/>
      <c r="AY117" s="932"/>
      <c r="AZ117" s="998" t="s">
        <v>433</v>
      </c>
      <c r="BA117" s="999"/>
      <c r="BB117" s="999"/>
      <c r="BC117" s="999"/>
      <c r="BD117" s="999"/>
      <c r="BE117" s="999"/>
      <c r="BF117" s="999"/>
      <c r="BG117" s="999"/>
      <c r="BH117" s="999"/>
      <c r="BI117" s="999"/>
      <c r="BJ117" s="999"/>
      <c r="BK117" s="999"/>
      <c r="BL117" s="999"/>
      <c r="BM117" s="999"/>
      <c r="BN117" s="999"/>
      <c r="BO117" s="999"/>
      <c r="BP117" s="1000"/>
      <c r="BQ117" s="950" t="s">
        <v>224</v>
      </c>
      <c r="BR117" s="951"/>
      <c r="BS117" s="951"/>
      <c r="BT117" s="951"/>
      <c r="BU117" s="951"/>
      <c r="BV117" s="951" t="s">
        <v>224</v>
      </c>
      <c r="BW117" s="951"/>
      <c r="BX117" s="951"/>
      <c r="BY117" s="951"/>
      <c r="BZ117" s="951"/>
      <c r="CA117" s="951" t="s">
        <v>224</v>
      </c>
      <c r="CB117" s="951"/>
      <c r="CC117" s="951"/>
      <c r="CD117" s="951"/>
      <c r="CE117" s="951"/>
      <c r="CF117" s="945" t="s">
        <v>224</v>
      </c>
      <c r="CG117" s="946"/>
      <c r="CH117" s="946"/>
      <c r="CI117" s="946"/>
      <c r="CJ117" s="946"/>
      <c r="CK117" s="976"/>
      <c r="CL117" s="977"/>
      <c r="CM117" s="947" t="s">
        <v>434</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224</v>
      </c>
      <c r="DH117" s="990"/>
      <c r="DI117" s="990"/>
      <c r="DJ117" s="990"/>
      <c r="DK117" s="991"/>
      <c r="DL117" s="992" t="s">
        <v>224</v>
      </c>
      <c r="DM117" s="990"/>
      <c r="DN117" s="990"/>
      <c r="DO117" s="990"/>
      <c r="DP117" s="991"/>
      <c r="DQ117" s="992" t="s">
        <v>224</v>
      </c>
      <c r="DR117" s="990"/>
      <c r="DS117" s="990"/>
      <c r="DT117" s="990"/>
      <c r="DU117" s="991"/>
      <c r="DV117" s="993" t="s">
        <v>224</v>
      </c>
      <c r="DW117" s="994"/>
      <c r="DX117" s="994"/>
      <c r="DY117" s="994"/>
      <c r="DZ117" s="995"/>
    </row>
    <row r="118" spans="1:130" s="199" customFormat="1" ht="26.25" customHeight="1" x14ac:dyDescent="0.15">
      <c r="A118" s="935" t="s">
        <v>408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406</v>
      </c>
      <c r="AB118" s="916"/>
      <c r="AC118" s="916"/>
      <c r="AD118" s="916"/>
      <c r="AE118" s="917"/>
      <c r="AF118" s="915" t="s">
        <v>290</v>
      </c>
      <c r="AG118" s="916"/>
      <c r="AH118" s="916"/>
      <c r="AI118" s="916"/>
      <c r="AJ118" s="917"/>
      <c r="AK118" s="915" t="s">
        <v>289</v>
      </c>
      <c r="AL118" s="916"/>
      <c r="AM118" s="916"/>
      <c r="AN118" s="916"/>
      <c r="AO118" s="917"/>
      <c r="AP118" s="1002" t="s">
        <v>407</v>
      </c>
      <c r="AQ118" s="1003"/>
      <c r="AR118" s="1003"/>
      <c r="AS118" s="1003"/>
      <c r="AT118" s="1004"/>
      <c r="AU118" s="931"/>
      <c r="AV118" s="932"/>
      <c r="AW118" s="932"/>
      <c r="AX118" s="932"/>
      <c r="AY118" s="932"/>
      <c r="AZ118" s="1005" t="s">
        <v>435</v>
      </c>
      <c r="BA118" s="996"/>
      <c r="BB118" s="996"/>
      <c r="BC118" s="996"/>
      <c r="BD118" s="996"/>
      <c r="BE118" s="996"/>
      <c r="BF118" s="996"/>
      <c r="BG118" s="996"/>
      <c r="BH118" s="996"/>
      <c r="BI118" s="996"/>
      <c r="BJ118" s="996"/>
      <c r="BK118" s="996"/>
      <c r="BL118" s="996"/>
      <c r="BM118" s="996"/>
      <c r="BN118" s="996"/>
      <c r="BO118" s="996"/>
      <c r="BP118" s="997"/>
      <c r="BQ118" s="1028" t="s">
        <v>224</v>
      </c>
      <c r="BR118" s="1029"/>
      <c r="BS118" s="1029"/>
      <c r="BT118" s="1029"/>
      <c r="BU118" s="1029"/>
      <c r="BV118" s="1029" t="s">
        <v>224</v>
      </c>
      <c r="BW118" s="1029"/>
      <c r="BX118" s="1029"/>
      <c r="BY118" s="1029"/>
      <c r="BZ118" s="1029"/>
      <c r="CA118" s="1029" t="s">
        <v>224</v>
      </c>
      <c r="CB118" s="1029"/>
      <c r="CC118" s="1029"/>
      <c r="CD118" s="1029"/>
      <c r="CE118" s="1029"/>
      <c r="CF118" s="945" t="s">
        <v>224</v>
      </c>
      <c r="CG118" s="946"/>
      <c r="CH118" s="946"/>
      <c r="CI118" s="946"/>
      <c r="CJ118" s="946"/>
      <c r="CK118" s="976"/>
      <c r="CL118" s="977"/>
      <c r="CM118" s="947" t="s">
        <v>436</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224</v>
      </c>
      <c r="DH118" s="990"/>
      <c r="DI118" s="990"/>
      <c r="DJ118" s="990"/>
      <c r="DK118" s="991"/>
      <c r="DL118" s="992" t="s">
        <v>224</v>
      </c>
      <c r="DM118" s="990"/>
      <c r="DN118" s="990"/>
      <c r="DO118" s="990"/>
      <c r="DP118" s="991"/>
      <c r="DQ118" s="992" t="s">
        <v>224</v>
      </c>
      <c r="DR118" s="990"/>
      <c r="DS118" s="990"/>
      <c r="DT118" s="990"/>
      <c r="DU118" s="991"/>
      <c r="DV118" s="993" t="s">
        <v>224</v>
      </c>
      <c r="DW118" s="994"/>
      <c r="DX118" s="994"/>
      <c r="DY118" s="994"/>
      <c r="DZ118" s="995"/>
    </row>
    <row r="119" spans="1:130" s="199" customFormat="1" ht="26.25" customHeight="1" x14ac:dyDescent="0.15">
      <c r="A119" s="1089" t="s">
        <v>411</v>
      </c>
      <c r="B119" s="975"/>
      <c r="C119" s="954" t="s">
        <v>412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224</v>
      </c>
      <c r="AB119" s="923"/>
      <c r="AC119" s="923"/>
      <c r="AD119" s="923"/>
      <c r="AE119" s="924"/>
      <c r="AF119" s="925" t="s">
        <v>224</v>
      </c>
      <c r="AG119" s="923"/>
      <c r="AH119" s="923"/>
      <c r="AI119" s="923"/>
      <c r="AJ119" s="924"/>
      <c r="AK119" s="925" t="s">
        <v>224</v>
      </c>
      <c r="AL119" s="923"/>
      <c r="AM119" s="923"/>
      <c r="AN119" s="923"/>
      <c r="AO119" s="924"/>
      <c r="AP119" s="926" t="s">
        <v>224</v>
      </c>
      <c r="AQ119" s="927"/>
      <c r="AR119" s="927"/>
      <c r="AS119" s="927"/>
      <c r="AT119" s="928"/>
      <c r="AU119" s="933"/>
      <c r="AV119" s="934"/>
      <c r="AW119" s="934"/>
      <c r="AX119" s="934"/>
      <c r="AY119" s="934"/>
      <c r="AZ119" s="230" t="s">
        <v>172</v>
      </c>
      <c r="BA119" s="230"/>
      <c r="BB119" s="230"/>
      <c r="BC119" s="230"/>
      <c r="BD119" s="230"/>
      <c r="BE119" s="230"/>
      <c r="BF119" s="230"/>
      <c r="BG119" s="230"/>
      <c r="BH119" s="230"/>
      <c r="BI119" s="230"/>
      <c r="BJ119" s="230"/>
      <c r="BK119" s="230"/>
      <c r="BL119" s="230"/>
      <c r="BM119" s="230"/>
      <c r="BN119" s="230"/>
      <c r="BO119" s="1006" t="s">
        <v>437</v>
      </c>
      <c r="BP119" s="1037"/>
      <c r="BQ119" s="1028">
        <v>11379777</v>
      </c>
      <c r="BR119" s="1029"/>
      <c r="BS119" s="1029"/>
      <c r="BT119" s="1029"/>
      <c r="BU119" s="1029"/>
      <c r="BV119" s="1029">
        <v>11084774</v>
      </c>
      <c r="BW119" s="1029"/>
      <c r="BX119" s="1029"/>
      <c r="BY119" s="1029"/>
      <c r="BZ119" s="1029"/>
      <c r="CA119" s="1029">
        <v>10948499</v>
      </c>
      <c r="CB119" s="1029"/>
      <c r="CC119" s="1029"/>
      <c r="CD119" s="1029"/>
      <c r="CE119" s="1029"/>
      <c r="CF119" s="1030"/>
      <c r="CG119" s="1031"/>
      <c r="CH119" s="1031"/>
      <c r="CI119" s="1031"/>
      <c r="CJ119" s="1032"/>
      <c r="CK119" s="978"/>
      <c r="CL119" s="979"/>
      <c r="CM119" s="1033" t="s">
        <v>438</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371372</v>
      </c>
      <c r="DH119" s="1015"/>
      <c r="DI119" s="1015"/>
      <c r="DJ119" s="1015"/>
      <c r="DK119" s="1016"/>
      <c r="DL119" s="1014">
        <v>313278</v>
      </c>
      <c r="DM119" s="1015"/>
      <c r="DN119" s="1015"/>
      <c r="DO119" s="1015"/>
      <c r="DP119" s="1016"/>
      <c r="DQ119" s="1014">
        <v>299357</v>
      </c>
      <c r="DR119" s="1015"/>
      <c r="DS119" s="1015"/>
      <c r="DT119" s="1015"/>
      <c r="DU119" s="1016"/>
      <c r="DV119" s="1017">
        <v>8.4</v>
      </c>
      <c r="DW119" s="1018"/>
      <c r="DX119" s="1018"/>
      <c r="DY119" s="1018"/>
      <c r="DZ119" s="1019"/>
    </row>
    <row r="120" spans="1:130" s="199" customFormat="1" ht="26.25" customHeight="1" x14ac:dyDescent="0.15">
      <c r="A120" s="1090"/>
      <c r="B120" s="977"/>
      <c r="C120" s="947" t="s">
        <v>415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224</v>
      </c>
      <c r="AB120" s="990"/>
      <c r="AC120" s="990"/>
      <c r="AD120" s="990"/>
      <c r="AE120" s="991"/>
      <c r="AF120" s="992" t="s">
        <v>224</v>
      </c>
      <c r="AG120" s="990"/>
      <c r="AH120" s="990"/>
      <c r="AI120" s="990"/>
      <c r="AJ120" s="991"/>
      <c r="AK120" s="992" t="s">
        <v>224</v>
      </c>
      <c r="AL120" s="990"/>
      <c r="AM120" s="990"/>
      <c r="AN120" s="990"/>
      <c r="AO120" s="991"/>
      <c r="AP120" s="993" t="s">
        <v>224</v>
      </c>
      <c r="AQ120" s="994"/>
      <c r="AR120" s="994"/>
      <c r="AS120" s="994"/>
      <c r="AT120" s="995"/>
      <c r="AU120" s="1020" t="s">
        <v>439</v>
      </c>
      <c r="AV120" s="1021"/>
      <c r="AW120" s="1021"/>
      <c r="AX120" s="1021"/>
      <c r="AY120" s="1022"/>
      <c r="AZ120" s="971" t="s">
        <v>440</v>
      </c>
      <c r="BA120" s="920"/>
      <c r="BB120" s="920"/>
      <c r="BC120" s="920"/>
      <c r="BD120" s="920"/>
      <c r="BE120" s="920"/>
      <c r="BF120" s="920"/>
      <c r="BG120" s="920"/>
      <c r="BH120" s="920"/>
      <c r="BI120" s="920"/>
      <c r="BJ120" s="920"/>
      <c r="BK120" s="920"/>
      <c r="BL120" s="920"/>
      <c r="BM120" s="920"/>
      <c r="BN120" s="920"/>
      <c r="BO120" s="920"/>
      <c r="BP120" s="921"/>
      <c r="BQ120" s="957">
        <v>2466702</v>
      </c>
      <c r="BR120" s="958"/>
      <c r="BS120" s="958"/>
      <c r="BT120" s="958"/>
      <c r="BU120" s="958"/>
      <c r="BV120" s="958">
        <v>2647007</v>
      </c>
      <c r="BW120" s="958"/>
      <c r="BX120" s="958"/>
      <c r="BY120" s="958"/>
      <c r="BZ120" s="958"/>
      <c r="CA120" s="958">
        <v>2696154</v>
      </c>
      <c r="CB120" s="958"/>
      <c r="CC120" s="958"/>
      <c r="CD120" s="958"/>
      <c r="CE120" s="958"/>
      <c r="CF120" s="972">
        <v>75.3</v>
      </c>
      <c r="CG120" s="973"/>
      <c r="CH120" s="973"/>
      <c r="CI120" s="973"/>
      <c r="CJ120" s="973"/>
      <c r="CK120" s="1038" t="s">
        <v>441</v>
      </c>
      <c r="CL120" s="1039"/>
      <c r="CM120" s="1039"/>
      <c r="CN120" s="1039"/>
      <c r="CO120" s="1040"/>
      <c r="CP120" s="1046" t="s">
        <v>390</v>
      </c>
      <c r="CQ120" s="1047"/>
      <c r="CR120" s="1047"/>
      <c r="CS120" s="1047"/>
      <c r="CT120" s="1047"/>
      <c r="CU120" s="1047"/>
      <c r="CV120" s="1047"/>
      <c r="CW120" s="1047"/>
      <c r="CX120" s="1047"/>
      <c r="CY120" s="1047"/>
      <c r="CZ120" s="1047"/>
      <c r="DA120" s="1047"/>
      <c r="DB120" s="1047"/>
      <c r="DC120" s="1047"/>
      <c r="DD120" s="1047"/>
      <c r="DE120" s="1047"/>
      <c r="DF120" s="1048"/>
      <c r="DG120" s="957">
        <v>1548003</v>
      </c>
      <c r="DH120" s="958"/>
      <c r="DI120" s="958"/>
      <c r="DJ120" s="958"/>
      <c r="DK120" s="958"/>
      <c r="DL120" s="958">
        <v>1430330</v>
      </c>
      <c r="DM120" s="958"/>
      <c r="DN120" s="958"/>
      <c r="DO120" s="958"/>
      <c r="DP120" s="958"/>
      <c r="DQ120" s="958">
        <v>1441153</v>
      </c>
      <c r="DR120" s="958"/>
      <c r="DS120" s="958"/>
      <c r="DT120" s="958"/>
      <c r="DU120" s="958"/>
      <c r="DV120" s="959">
        <v>40.200000000000003</v>
      </c>
      <c r="DW120" s="959"/>
      <c r="DX120" s="959"/>
      <c r="DY120" s="959"/>
      <c r="DZ120" s="960"/>
    </row>
    <row r="121" spans="1:130" s="199" customFormat="1" ht="26.25" customHeight="1" x14ac:dyDescent="0.15">
      <c r="A121" s="1090"/>
      <c r="B121" s="977"/>
      <c r="C121" s="998" t="s">
        <v>442</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224</v>
      </c>
      <c r="AB121" s="990"/>
      <c r="AC121" s="990"/>
      <c r="AD121" s="990"/>
      <c r="AE121" s="991"/>
      <c r="AF121" s="992" t="s">
        <v>224</v>
      </c>
      <c r="AG121" s="990"/>
      <c r="AH121" s="990"/>
      <c r="AI121" s="990"/>
      <c r="AJ121" s="991"/>
      <c r="AK121" s="992" t="s">
        <v>224</v>
      </c>
      <c r="AL121" s="990"/>
      <c r="AM121" s="990"/>
      <c r="AN121" s="990"/>
      <c r="AO121" s="991"/>
      <c r="AP121" s="993" t="s">
        <v>224</v>
      </c>
      <c r="AQ121" s="994"/>
      <c r="AR121" s="994"/>
      <c r="AS121" s="994"/>
      <c r="AT121" s="995"/>
      <c r="AU121" s="1023"/>
      <c r="AV121" s="1024"/>
      <c r="AW121" s="1024"/>
      <c r="AX121" s="1024"/>
      <c r="AY121" s="1025"/>
      <c r="AZ121" s="980" t="s">
        <v>443</v>
      </c>
      <c r="BA121" s="981"/>
      <c r="BB121" s="981"/>
      <c r="BC121" s="981"/>
      <c r="BD121" s="981"/>
      <c r="BE121" s="981"/>
      <c r="BF121" s="981"/>
      <c r="BG121" s="981"/>
      <c r="BH121" s="981"/>
      <c r="BI121" s="981"/>
      <c r="BJ121" s="981"/>
      <c r="BK121" s="981"/>
      <c r="BL121" s="981"/>
      <c r="BM121" s="981"/>
      <c r="BN121" s="981"/>
      <c r="BO121" s="981"/>
      <c r="BP121" s="982"/>
      <c r="BQ121" s="950">
        <v>15904</v>
      </c>
      <c r="BR121" s="951"/>
      <c r="BS121" s="951"/>
      <c r="BT121" s="951"/>
      <c r="BU121" s="951"/>
      <c r="BV121" s="951">
        <v>9029</v>
      </c>
      <c r="BW121" s="951"/>
      <c r="BX121" s="951"/>
      <c r="BY121" s="951"/>
      <c r="BZ121" s="951"/>
      <c r="CA121" s="951">
        <v>7852</v>
      </c>
      <c r="CB121" s="951"/>
      <c r="CC121" s="951"/>
      <c r="CD121" s="951"/>
      <c r="CE121" s="951"/>
      <c r="CF121" s="945">
        <v>0.2</v>
      </c>
      <c r="CG121" s="946"/>
      <c r="CH121" s="946"/>
      <c r="CI121" s="946"/>
      <c r="CJ121" s="946"/>
      <c r="CK121" s="1041"/>
      <c r="CL121" s="1042"/>
      <c r="CM121" s="1042"/>
      <c r="CN121" s="1042"/>
      <c r="CO121" s="1043"/>
      <c r="CP121" s="1051" t="s">
        <v>391</v>
      </c>
      <c r="CQ121" s="1052"/>
      <c r="CR121" s="1052"/>
      <c r="CS121" s="1052"/>
      <c r="CT121" s="1052"/>
      <c r="CU121" s="1052"/>
      <c r="CV121" s="1052"/>
      <c r="CW121" s="1052"/>
      <c r="CX121" s="1052"/>
      <c r="CY121" s="1052"/>
      <c r="CZ121" s="1052"/>
      <c r="DA121" s="1052"/>
      <c r="DB121" s="1052"/>
      <c r="DC121" s="1052"/>
      <c r="DD121" s="1052"/>
      <c r="DE121" s="1052"/>
      <c r="DF121" s="1053"/>
      <c r="DG121" s="950">
        <v>390139</v>
      </c>
      <c r="DH121" s="951"/>
      <c r="DI121" s="951"/>
      <c r="DJ121" s="951"/>
      <c r="DK121" s="951"/>
      <c r="DL121" s="951">
        <v>371191</v>
      </c>
      <c r="DM121" s="951"/>
      <c r="DN121" s="951"/>
      <c r="DO121" s="951"/>
      <c r="DP121" s="951"/>
      <c r="DQ121" s="951">
        <v>362351</v>
      </c>
      <c r="DR121" s="951"/>
      <c r="DS121" s="951"/>
      <c r="DT121" s="951"/>
      <c r="DU121" s="951"/>
      <c r="DV121" s="952">
        <v>10.1</v>
      </c>
      <c r="DW121" s="952"/>
      <c r="DX121" s="952"/>
      <c r="DY121" s="952"/>
      <c r="DZ121" s="953"/>
    </row>
    <row r="122" spans="1:130" s="199" customFormat="1" ht="26.25" customHeight="1" x14ac:dyDescent="0.15">
      <c r="A122" s="1090"/>
      <c r="B122" s="977"/>
      <c r="C122" s="947" t="s">
        <v>425</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224</v>
      </c>
      <c r="AB122" s="990"/>
      <c r="AC122" s="990"/>
      <c r="AD122" s="990"/>
      <c r="AE122" s="991"/>
      <c r="AF122" s="992" t="s">
        <v>224</v>
      </c>
      <c r="AG122" s="990"/>
      <c r="AH122" s="990"/>
      <c r="AI122" s="990"/>
      <c r="AJ122" s="991"/>
      <c r="AK122" s="992" t="s">
        <v>224</v>
      </c>
      <c r="AL122" s="990"/>
      <c r="AM122" s="990"/>
      <c r="AN122" s="990"/>
      <c r="AO122" s="991"/>
      <c r="AP122" s="993" t="s">
        <v>224</v>
      </c>
      <c r="AQ122" s="994"/>
      <c r="AR122" s="994"/>
      <c r="AS122" s="994"/>
      <c r="AT122" s="995"/>
      <c r="AU122" s="1023"/>
      <c r="AV122" s="1024"/>
      <c r="AW122" s="1024"/>
      <c r="AX122" s="1024"/>
      <c r="AY122" s="1025"/>
      <c r="AZ122" s="1005" t="s">
        <v>444</v>
      </c>
      <c r="BA122" s="996"/>
      <c r="BB122" s="996"/>
      <c r="BC122" s="996"/>
      <c r="BD122" s="996"/>
      <c r="BE122" s="996"/>
      <c r="BF122" s="996"/>
      <c r="BG122" s="996"/>
      <c r="BH122" s="996"/>
      <c r="BI122" s="996"/>
      <c r="BJ122" s="996"/>
      <c r="BK122" s="996"/>
      <c r="BL122" s="996"/>
      <c r="BM122" s="996"/>
      <c r="BN122" s="996"/>
      <c r="BO122" s="996"/>
      <c r="BP122" s="997"/>
      <c r="BQ122" s="1028">
        <v>6682804</v>
      </c>
      <c r="BR122" s="1029"/>
      <c r="BS122" s="1029"/>
      <c r="BT122" s="1029"/>
      <c r="BU122" s="1029"/>
      <c r="BV122" s="1029">
        <v>6690516</v>
      </c>
      <c r="BW122" s="1029"/>
      <c r="BX122" s="1029"/>
      <c r="BY122" s="1029"/>
      <c r="BZ122" s="1029"/>
      <c r="CA122" s="1029">
        <v>6509602</v>
      </c>
      <c r="CB122" s="1029"/>
      <c r="CC122" s="1029"/>
      <c r="CD122" s="1029"/>
      <c r="CE122" s="1029"/>
      <c r="CF122" s="1049">
        <v>181.8</v>
      </c>
      <c r="CG122" s="1050"/>
      <c r="CH122" s="1050"/>
      <c r="CI122" s="1050"/>
      <c r="CJ122" s="1050"/>
      <c r="CK122" s="1041"/>
      <c r="CL122" s="1042"/>
      <c r="CM122" s="1042"/>
      <c r="CN122" s="1042"/>
      <c r="CO122" s="1043"/>
      <c r="CP122" s="1051" t="s">
        <v>386</v>
      </c>
      <c r="CQ122" s="1052"/>
      <c r="CR122" s="1052"/>
      <c r="CS122" s="1052"/>
      <c r="CT122" s="1052"/>
      <c r="CU122" s="1052"/>
      <c r="CV122" s="1052"/>
      <c r="CW122" s="1052"/>
      <c r="CX122" s="1052"/>
      <c r="CY122" s="1052"/>
      <c r="CZ122" s="1052"/>
      <c r="DA122" s="1052"/>
      <c r="DB122" s="1052"/>
      <c r="DC122" s="1052"/>
      <c r="DD122" s="1052"/>
      <c r="DE122" s="1052"/>
      <c r="DF122" s="1053"/>
      <c r="DG122" s="950">
        <v>477969</v>
      </c>
      <c r="DH122" s="951"/>
      <c r="DI122" s="951"/>
      <c r="DJ122" s="951"/>
      <c r="DK122" s="951"/>
      <c r="DL122" s="951">
        <v>434358</v>
      </c>
      <c r="DM122" s="951"/>
      <c r="DN122" s="951"/>
      <c r="DO122" s="951"/>
      <c r="DP122" s="951"/>
      <c r="DQ122" s="951">
        <v>317975</v>
      </c>
      <c r="DR122" s="951"/>
      <c r="DS122" s="951"/>
      <c r="DT122" s="951"/>
      <c r="DU122" s="951"/>
      <c r="DV122" s="952">
        <v>8.9</v>
      </c>
      <c r="DW122" s="952"/>
      <c r="DX122" s="952"/>
      <c r="DY122" s="952"/>
      <c r="DZ122" s="953"/>
    </row>
    <row r="123" spans="1:130" s="199" customFormat="1" ht="26.25" customHeight="1" x14ac:dyDescent="0.15">
      <c r="A123" s="1090"/>
      <c r="B123" s="977"/>
      <c r="C123" s="947" t="s">
        <v>431</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9596</v>
      </c>
      <c r="AB123" s="990"/>
      <c r="AC123" s="990"/>
      <c r="AD123" s="990"/>
      <c r="AE123" s="991"/>
      <c r="AF123" s="992">
        <v>9547</v>
      </c>
      <c r="AG123" s="990"/>
      <c r="AH123" s="990"/>
      <c r="AI123" s="990"/>
      <c r="AJ123" s="991"/>
      <c r="AK123" s="992">
        <v>9498</v>
      </c>
      <c r="AL123" s="990"/>
      <c r="AM123" s="990"/>
      <c r="AN123" s="990"/>
      <c r="AO123" s="991"/>
      <c r="AP123" s="993">
        <v>0.3</v>
      </c>
      <c r="AQ123" s="994"/>
      <c r="AR123" s="994"/>
      <c r="AS123" s="994"/>
      <c r="AT123" s="995"/>
      <c r="AU123" s="1026"/>
      <c r="AV123" s="1027"/>
      <c r="AW123" s="1027"/>
      <c r="AX123" s="1027"/>
      <c r="AY123" s="1027"/>
      <c r="AZ123" s="230" t="s">
        <v>172</v>
      </c>
      <c r="BA123" s="230"/>
      <c r="BB123" s="230"/>
      <c r="BC123" s="230"/>
      <c r="BD123" s="230"/>
      <c r="BE123" s="230"/>
      <c r="BF123" s="230"/>
      <c r="BG123" s="230"/>
      <c r="BH123" s="230"/>
      <c r="BI123" s="230"/>
      <c r="BJ123" s="230"/>
      <c r="BK123" s="230"/>
      <c r="BL123" s="230"/>
      <c r="BM123" s="230"/>
      <c r="BN123" s="230"/>
      <c r="BO123" s="1006" t="s">
        <v>445</v>
      </c>
      <c r="BP123" s="1037"/>
      <c r="BQ123" s="1096">
        <v>9165410</v>
      </c>
      <c r="BR123" s="1097"/>
      <c r="BS123" s="1097"/>
      <c r="BT123" s="1097"/>
      <c r="BU123" s="1097"/>
      <c r="BV123" s="1097">
        <v>9346552</v>
      </c>
      <c r="BW123" s="1097"/>
      <c r="BX123" s="1097"/>
      <c r="BY123" s="1097"/>
      <c r="BZ123" s="1097"/>
      <c r="CA123" s="1097">
        <v>9213608</v>
      </c>
      <c r="CB123" s="1097"/>
      <c r="CC123" s="1097"/>
      <c r="CD123" s="1097"/>
      <c r="CE123" s="1097"/>
      <c r="CF123" s="1030"/>
      <c r="CG123" s="1031"/>
      <c r="CH123" s="1031"/>
      <c r="CI123" s="1031"/>
      <c r="CJ123" s="1032"/>
      <c r="CK123" s="1041"/>
      <c r="CL123" s="1042"/>
      <c r="CM123" s="1042"/>
      <c r="CN123" s="1042"/>
      <c r="CO123" s="1043"/>
      <c r="CP123" s="1051" t="s">
        <v>388</v>
      </c>
      <c r="CQ123" s="1052"/>
      <c r="CR123" s="1052"/>
      <c r="CS123" s="1052"/>
      <c r="CT123" s="1052"/>
      <c r="CU123" s="1052"/>
      <c r="CV123" s="1052"/>
      <c r="CW123" s="1052"/>
      <c r="CX123" s="1052"/>
      <c r="CY123" s="1052"/>
      <c r="CZ123" s="1052"/>
      <c r="DA123" s="1052"/>
      <c r="DB123" s="1052"/>
      <c r="DC123" s="1052"/>
      <c r="DD123" s="1052"/>
      <c r="DE123" s="1052"/>
      <c r="DF123" s="1053"/>
      <c r="DG123" s="989">
        <v>114957</v>
      </c>
      <c r="DH123" s="990"/>
      <c r="DI123" s="990"/>
      <c r="DJ123" s="990"/>
      <c r="DK123" s="991"/>
      <c r="DL123" s="992">
        <v>136414</v>
      </c>
      <c r="DM123" s="990"/>
      <c r="DN123" s="990"/>
      <c r="DO123" s="990"/>
      <c r="DP123" s="991"/>
      <c r="DQ123" s="992">
        <v>163063</v>
      </c>
      <c r="DR123" s="990"/>
      <c r="DS123" s="990"/>
      <c r="DT123" s="990"/>
      <c r="DU123" s="991"/>
      <c r="DV123" s="993">
        <v>4.5999999999999996</v>
      </c>
      <c r="DW123" s="994"/>
      <c r="DX123" s="994"/>
      <c r="DY123" s="994"/>
      <c r="DZ123" s="995"/>
    </row>
    <row r="124" spans="1:130" s="199" customFormat="1" ht="26.25" customHeight="1" thickBot="1" x14ac:dyDescent="0.2">
      <c r="A124" s="1090"/>
      <c r="B124" s="977"/>
      <c r="C124" s="947" t="s">
        <v>434</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224</v>
      </c>
      <c r="AB124" s="990"/>
      <c r="AC124" s="990"/>
      <c r="AD124" s="990"/>
      <c r="AE124" s="991"/>
      <c r="AF124" s="992" t="s">
        <v>224</v>
      </c>
      <c r="AG124" s="990"/>
      <c r="AH124" s="990"/>
      <c r="AI124" s="990"/>
      <c r="AJ124" s="991"/>
      <c r="AK124" s="992" t="s">
        <v>224</v>
      </c>
      <c r="AL124" s="990"/>
      <c r="AM124" s="990"/>
      <c r="AN124" s="990"/>
      <c r="AO124" s="991"/>
      <c r="AP124" s="993" t="s">
        <v>224</v>
      </c>
      <c r="AQ124" s="994"/>
      <c r="AR124" s="994"/>
      <c r="AS124" s="994"/>
      <c r="AT124" s="995"/>
      <c r="AU124" s="1092" t="s">
        <v>446</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62.7</v>
      </c>
      <c r="BR124" s="1059"/>
      <c r="BS124" s="1059"/>
      <c r="BT124" s="1059"/>
      <c r="BU124" s="1059"/>
      <c r="BV124" s="1059">
        <v>47.7</v>
      </c>
      <c r="BW124" s="1059"/>
      <c r="BX124" s="1059"/>
      <c r="BY124" s="1059"/>
      <c r="BZ124" s="1059"/>
      <c r="CA124" s="1059">
        <v>48.4</v>
      </c>
      <c r="CB124" s="1059"/>
      <c r="CC124" s="1059"/>
      <c r="CD124" s="1059"/>
      <c r="CE124" s="1059"/>
      <c r="CF124" s="1060"/>
      <c r="CG124" s="1061"/>
      <c r="CH124" s="1061"/>
      <c r="CI124" s="1061"/>
      <c r="CJ124" s="1062"/>
      <c r="CK124" s="1044"/>
      <c r="CL124" s="1044"/>
      <c r="CM124" s="1044"/>
      <c r="CN124" s="1044"/>
      <c r="CO124" s="1045"/>
      <c r="CP124" s="1051" t="s">
        <v>447</v>
      </c>
      <c r="CQ124" s="1052"/>
      <c r="CR124" s="1052"/>
      <c r="CS124" s="1052"/>
      <c r="CT124" s="1052"/>
      <c r="CU124" s="1052"/>
      <c r="CV124" s="1052"/>
      <c r="CW124" s="1052"/>
      <c r="CX124" s="1052"/>
      <c r="CY124" s="1052"/>
      <c r="CZ124" s="1052"/>
      <c r="DA124" s="1052"/>
      <c r="DB124" s="1052"/>
      <c r="DC124" s="1052"/>
      <c r="DD124" s="1052"/>
      <c r="DE124" s="1052"/>
      <c r="DF124" s="1053"/>
      <c r="DG124" s="1036" t="s">
        <v>224</v>
      </c>
      <c r="DH124" s="1015"/>
      <c r="DI124" s="1015"/>
      <c r="DJ124" s="1015"/>
      <c r="DK124" s="1016"/>
      <c r="DL124" s="1014" t="s">
        <v>224</v>
      </c>
      <c r="DM124" s="1015"/>
      <c r="DN124" s="1015"/>
      <c r="DO124" s="1015"/>
      <c r="DP124" s="1016"/>
      <c r="DQ124" s="1014" t="s">
        <v>224</v>
      </c>
      <c r="DR124" s="1015"/>
      <c r="DS124" s="1015"/>
      <c r="DT124" s="1015"/>
      <c r="DU124" s="1016"/>
      <c r="DV124" s="1017" t="s">
        <v>224</v>
      </c>
      <c r="DW124" s="1018"/>
      <c r="DX124" s="1018"/>
      <c r="DY124" s="1018"/>
      <c r="DZ124" s="1019"/>
    </row>
    <row r="125" spans="1:130" s="199" customFormat="1" ht="26.25" customHeight="1" x14ac:dyDescent="0.15">
      <c r="A125" s="1090"/>
      <c r="B125" s="977"/>
      <c r="C125" s="947" t="s">
        <v>436</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224</v>
      </c>
      <c r="AB125" s="990"/>
      <c r="AC125" s="990"/>
      <c r="AD125" s="990"/>
      <c r="AE125" s="991"/>
      <c r="AF125" s="992" t="s">
        <v>224</v>
      </c>
      <c r="AG125" s="990"/>
      <c r="AH125" s="990"/>
      <c r="AI125" s="990"/>
      <c r="AJ125" s="991"/>
      <c r="AK125" s="992" t="s">
        <v>224</v>
      </c>
      <c r="AL125" s="990"/>
      <c r="AM125" s="990"/>
      <c r="AN125" s="990"/>
      <c r="AO125" s="991"/>
      <c r="AP125" s="993" t="s">
        <v>224</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448</v>
      </c>
      <c r="CL125" s="1039"/>
      <c r="CM125" s="1039"/>
      <c r="CN125" s="1039"/>
      <c r="CO125" s="1040"/>
      <c r="CP125" s="971" t="s">
        <v>449</v>
      </c>
      <c r="CQ125" s="920"/>
      <c r="CR125" s="920"/>
      <c r="CS125" s="920"/>
      <c r="CT125" s="920"/>
      <c r="CU125" s="920"/>
      <c r="CV125" s="920"/>
      <c r="CW125" s="920"/>
      <c r="CX125" s="920"/>
      <c r="CY125" s="920"/>
      <c r="CZ125" s="920"/>
      <c r="DA125" s="920"/>
      <c r="DB125" s="920"/>
      <c r="DC125" s="920"/>
      <c r="DD125" s="920"/>
      <c r="DE125" s="920"/>
      <c r="DF125" s="921"/>
      <c r="DG125" s="957" t="s">
        <v>224</v>
      </c>
      <c r="DH125" s="958"/>
      <c r="DI125" s="958"/>
      <c r="DJ125" s="958"/>
      <c r="DK125" s="958"/>
      <c r="DL125" s="958" t="s">
        <v>224</v>
      </c>
      <c r="DM125" s="958"/>
      <c r="DN125" s="958"/>
      <c r="DO125" s="958"/>
      <c r="DP125" s="958"/>
      <c r="DQ125" s="958" t="s">
        <v>224</v>
      </c>
      <c r="DR125" s="958"/>
      <c r="DS125" s="958"/>
      <c r="DT125" s="958"/>
      <c r="DU125" s="958"/>
      <c r="DV125" s="959" t="s">
        <v>224</v>
      </c>
      <c r="DW125" s="959"/>
      <c r="DX125" s="959"/>
      <c r="DY125" s="959"/>
      <c r="DZ125" s="960"/>
    </row>
    <row r="126" spans="1:130" s="199" customFormat="1" ht="26.25" customHeight="1" thickBot="1" x14ac:dyDescent="0.2">
      <c r="A126" s="1090"/>
      <c r="B126" s="977"/>
      <c r="C126" s="947" t="s">
        <v>438</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54672</v>
      </c>
      <c r="AB126" s="990"/>
      <c r="AC126" s="990"/>
      <c r="AD126" s="990"/>
      <c r="AE126" s="991"/>
      <c r="AF126" s="992">
        <v>54668</v>
      </c>
      <c r="AG126" s="990"/>
      <c r="AH126" s="990"/>
      <c r="AI126" s="990"/>
      <c r="AJ126" s="991"/>
      <c r="AK126" s="992">
        <v>17425</v>
      </c>
      <c r="AL126" s="990"/>
      <c r="AM126" s="990"/>
      <c r="AN126" s="990"/>
      <c r="AO126" s="991"/>
      <c r="AP126" s="993">
        <v>0.5</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450</v>
      </c>
      <c r="CQ126" s="981"/>
      <c r="CR126" s="981"/>
      <c r="CS126" s="981"/>
      <c r="CT126" s="981"/>
      <c r="CU126" s="981"/>
      <c r="CV126" s="981"/>
      <c r="CW126" s="981"/>
      <c r="CX126" s="981"/>
      <c r="CY126" s="981"/>
      <c r="CZ126" s="981"/>
      <c r="DA126" s="981"/>
      <c r="DB126" s="981"/>
      <c r="DC126" s="981"/>
      <c r="DD126" s="981"/>
      <c r="DE126" s="981"/>
      <c r="DF126" s="982"/>
      <c r="DG126" s="950" t="s">
        <v>224</v>
      </c>
      <c r="DH126" s="951"/>
      <c r="DI126" s="951"/>
      <c r="DJ126" s="951"/>
      <c r="DK126" s="951"/>
      <c r="DL126" s="951" t="s">
        <v>224</v>
      </c>
      <c r="DM126" s="951"/>
      <c r="DN126" s="951"/>
      <c r="DO126" s="951"/>
      <c r="DP126" s="951"/>
      <c r="DQ126" s="951" t="s">
        <v>224</v>
      </c>
      <c r="DR126" s="951"/>
      <c r="DS126" s="951"/>
      <c r="DT126" s="951"/>
      <c r="DU126" s="951"/>
      <c r="DV126" s="952" t="s">
        <v>224</v>
      </c>
      <c r="DW126" s="952"/>
      <c r="DX126" s="952"/>
      <c r="DY126" s="952"/>
      <c r="DZ126" s="953"/>
    </row>
    <row r="127" spans="1:130" s="199" customFormat="1" ht="26.25" customHeight="1" x14ac:dyDescent="0.15">
      <c r="A127" s="1091"/>
      <c r="B127" s="979"/>
      <c r="C127" s="1033" t="s">
        <v>451</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224</v>
      </c>
      <c r="AB127" s="990"/>
      <c r="AC127" s="990"/>
      <c r="AD127" s="990"/>
      <c r="AE127" s="991"/>
      <c r="AF127" s="992" t="s">
        <v>224</v>
      </c>
      <c r="AG127" s="990"/>
      <c r="AH127" s="990"/>
      <c r="AI127" s="990"/>
      <c r="AJ127" s="991"/>
      <c r="AK127" s="992" t="s">
        <v>224</v>
      </c>
      <c r="AL127" s="990"/>
      <c r="AM127" s="990"/>
      <c r="AN127" s="990"/>
      <c r="AO127" s="991"/>
      <c r="AP127" s="993" t="s">
        <v>224</v>
      </c>
      <c r="AQ127" s="994"/>
      <c r="AR127" s="994"/>
      <c r="AS127" s="994"/>
      <c r="AT127" s="995"/>
      <c r="AU127" s="235"/>
      <c r="AV127" s="235"/>
      <c r="AW127" s="235"/>
      <c r="AX127" s="1063" t="s">
        <v>452</v>
      </c>
      <c r="AY127" s="1064"/>
      <c r="AZ127" s="1064"/>
      <c r="BA127" s="1064"/>
      <c r="BB127" s="1064"/>
      <c r="BC127" s="1064"/>
      <c r="BD127" s="1064"/>
      <c r="BE127" s="1065"/>
      <c r="BF127" s="1066" t="s">
        <v>453</v>
      </c>
      <c r="BG127" s="1064"/>
      <c r="BH127" s="1064"/>
      <c r="BI127" s="1064"/>
      <c r="BJ127" s="1064"/>
      <c r="BK127" s="1064"/>
      <c r="BL127" s="1065"/>
      <c r="BM127" s="1066" t="s">
        <v>454</v>
      </c>
      <c r="BN127" s="1064"/>
      <c r="BO127" s="1064"/>
      <c r="BP127" s="1064"/>
      <c r="BQ127" s="1064"/>
      <c r="BR127" s="1064"/>
      <c r="BS127" s="1065"/>
      <c r="BT127" s="1066" t="s">
        <v>455</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456</v>
      </c>
      <c r="CQ127" s="981"/>
      <c r="CR127" s="981"/>
      <c r="CS127" s="981"/>
      <c r="CT127" s="981"/>
      <c r="CU127" s="981"/>
      <c r="CV127" s="981"/>
      <c r="CW127" s="981"/>
      <c r="CX127" s="981"/>
      <c r="CY127" s="981"/>
      <c r="CZ127" s="981"/>
      <c r="DA127" s="981"/>
      <c r="DB127" s="981"/>
      <c r="DC127" s="981"/>
      <c r="DD127" s="981"/>
      <c r="DE127" s="981"/>
      <c r="DF127" s="982"/>
      <c r="DG127" s="950" t="s">
        <v>224</v>
      </c>
      <c r="DH127" s="951"/>
      <c r="DI127" s="951"/>
      <c r="DJ127" s="951"/>
      <c r="DK127" s="951"/>
      <c r="DL127" s="951" t="s">
        <v>224</v>
      </c>
      <c r="DM127" s="951"/>
      <c r="DN127" s="951"/>
      <c r="DO127" s="951"/>
      <c r="DP127" s="951"/>
      <c r="DQ127" s="951" t="s">
        <v>224</v>
      </c>
      <c r="DR127" s="951"/>
      <c r="DS127" s="951"/>
      <c r="DT127" s="951"/>
      <c r="DU127" s="951"/>
      <c r="DV127" s="952" t="s">
        <v>224</v>
      </c>
      <c r="DW127" s="952"/>
      <c r="DX127" s="952"/>
      <c r="DY127" s="952"/>
      <c r="DZ127" s="953"/>
    </row>
    <row r="128" spans="1:130" s="199" customFormat="1" ht="26.25" customHeight="1" thickBot="1" x14ac:dyDescent="0.2">
      <c r="A128" s="1074" t="s">
        <v>457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458</v>
      </c>
      <c r="X128" s="1076"/>
      <c r="Y128" s="1076"/>
      <c r="Z128" s="1077"/>
      <c r="AA128" s="1078" t="s">
        <v>224</v>
      </c>
      <c r="AB128" s="1079"/>
      <c r="AC128" s="1079"/>
      <c r="AD128" s="1079"/>
      <c r="AE128" s="1080"/>
      <c r="AF128" s="1081">
        <v>205</v>
      </c>
      <c r="AG128" s="1079"/>
      <c r="AH128" s="1079"/>
      <c r="AI128" s="1079"/>
      <c r="AJ128" s="1080"/>
      <c r="AK128" s="1081">
        <v>5467</v>
      </c>
      <c r="AL128" s="1079"/>
      <c r="AM128" s="1079"/>
      <c r="AN128" s="1079"/>
      <c r="AO128" s="1080"/>
      <c r="AP128" s="1082"/>
      <c r="AQ128" s="1083"/>
      <c r="AR128" s="1083"/>
      <c r="AS128" s="1083"/>
      <c r="AT128" s="1084"/>
      <c r="AU128" s="235"/>
      <c r="AV128" s="235"/>
      <c r="AW128" s="235"/>
      <c r="AX128" s="919" t="s">
        <v>459</v>
      </c>
      <c r="AY128" s="920"/>
      <c r="AZ128" s="920"/>
      <c r="BA128" s="920"/>
      <c r="BB128" s="920"/>
      <c r="BC128" s="920"/>
      <c r="BD128" s="920"/>
      <c r="BE128" s="921"/>
      <c r="BF128" s="1085" t="s">
        <v>224</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460</v>
      </c>
      <c r="CQ128" s="1068"/>
      <c r="CR128" s="1068"/>
      <c r="CS128" s="1068"/>
      <c r="CT128" s="1068"/>
      <c r="CU128" s="1068"/>
      <c r="CV128" s="1068"/>
      <c r="CW128" s="1068"/>
      <c r="CX128" s="1068"/>
      <c r="CY128" s="1068"/>
      <c r="CZ128" s="1068"/>
      <c r="DA128" s="1068"/>
      <c r="DB128" s="1068"/>
      <c r="DC128" s="1068"/>
      <c r="DD128" s="1068"/>
      <c r="DE128" s="1068"/>
      <c r="DF128" s="1069"/>
      <c r="DG128" s="1070">
        <v>48000</v>
      </c>
      <c r="DH128" s="1071"/>
      <c r="DI128" s="1071"/>
      <c r="DJ128" s="1071"/>
      <c r="DK128" s="1071"/>
      <c r="DL128" s="1071">
        <v>67500</v>
      </c>
      <c r="DM128" s="1071"/>
      <c r="DN128" s="1071"/>
      <c r="DO128" s="1071"/>
      <c r="DP128" s="1071"/>
      <c r="DQ128" s="1071">
        <v>97200</v>
      </c>
      <c r="DR128" s="1071"/>
      <c r="DS128" s="1071"/>
      <c r="DT128" s="1071"/>
      <c r="DU128" s="1071"/>
      <c r="DV128" s="1072">
        <v>2.7</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461</v>
      </c>
      <c r="X129" s="1105"/>
      <c r="Y129" s="1105"/>
      <c r="Z129" s="1106"/>
      <c r="AA129" s="989">
        <v>4041039</v>
      </c>
      <c r="AB129" s="990"/>
      <c r="AC129" s="990"/>
      <c r="AD129" s="990"/>
      <c r="AE129" s="991"/>
      <c r="AF129" s="992">
        <v>4219650</v>
      </c>
      <c r="AG129" s="990"/>
      <c r="AH129" s="990"/>
      <c r="AI129" s="990"/>
      <c r="AJ129" s="991"/>
      <c r="AK129" s="992">
        <v>4208880</v>
      </c>
      <c r="AL129" s="990"/>
      <c r="AM129" s="990"/>
      <c r="AN129" s="990"/>
      <c r="AO129" s="991"/>
      <c r="AP129" s="1107"/>
      <c r="AQ129" s="1108"/>
      <c r="AR129" s="1108"/>
      <c r="AS129" s="1108"/>
      <c r="AT129" s="1109"/>
      <c r="AU129" s="237"/>
      <c r="AV129" s="237"/>
      <c r="AW129" s="237"/>
      <c r="AX129" s="1098" t="s">
        <v>462</v>
      </c>
      <c r="AY129" s="981"/>
      <c r="AZ129" s="981"/>
      <c r="BA129" s="981"/>
      <c r="BB129" s="981"/>
      <c r="BC129" s="981"/>
      <c r="BD129" s="981"/>
      <c r="BE129" s="982"/>
      <c r="BF129" s="1099" t="s">
        <v>224</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464</v>
      </c>
      <c r="X130" s="1105"/>
      <c r="Y130" s="1105"/>
      <c r="Z130" s="1106"/>
      <c r="AA130" s="989">
        <v>511426</v>
      </c>
      <c r="AB130" s="990"/>
      <c r="AC130" s="990"/>
      <c r="AD130" s="990"/>
      <c r="AE130" s="991"/>
      <c r="AF130" s="992">
        <v>579759</v>
      </c>
      <c r="AG130" s="990"/>
      <c r="AH130" s="990"/>
      <c r="AI130" s="990"/>
      <c r="AJ130" s="991"/>
      <c r="AK130" s="992">
        <v>628320</v>
      </c>
      <c r="AL130" s="990"/>
      <c r="AM130" s="990"/>
      <c r="AN130" s="990"/>
      <c r="AO130" s="991"/>
      <c r="AP130" s="1107"/>
      <c r="AQ130" s="1108"/>
      <c r="AR130" s="1108"/>
      <c r="AS130" s="1108"/>
      <c r="AT130" s="1109"/>
      <c r="AU130" s="237"/>
      <c r="AV130" s="237"/>
      <c r="AW130" s="237"/>
      <c r="AX130" s="1098" t="s">
        <v>465</v>
      </c>
      <c r="AY130" s="981"/>
      <c r="AZ130" s="981"/>
      <c r="BA130" s="981"/>
      <c r="BB130" s="981"/>
      <c r="BC130" s="981"/>
      <c r="BD130" s="981"/>
      <c r="BE130" s="982"/>
      <c r="BF130" s="1135">
        <v>9.1</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466</v>
      </c>
      <c r="X131" s="1143"/>
      <c r="Y131" s="1143"/>
      <c r="Z131" s="1144"/>
      <c r="AA131" s="1036">
        <v>3529613</v>
      </c>
      <c r="AB131" s="1015"/>
      <c r="AC131" s="1015"/>
      <c r="AD131" s="1015"/>
      <c r="AE131" s="1016"/>
      <c r="AF131" s="1014">
        <v>3639891</v>
      </c>
      <c r="AG131" s="1015"/>
      <c r="AH131" s="1015"/>
      <c r="AI131" s="1015"/>
      <c r="AJ131" s="1016"/>
      <c r="AK131" s="1014">
        <v>3580560</v>
      </c>
      <c r="AL131" s="1015"/>
      <c r="AM131" s="1015"/>
      <c r="AN131" s="1015"/>
      <c r="AO131" s="1016"/>
      <c r="AP131" s="1145"/>
      <c r="AQ131" s="1146"/>
      <c r="AR131" s="1146"/>
      <c r="AS131" s="1146"/>
      <c r="AT131" s="1147"/>
      <c r="AU131" s="237"/>
      <c r="AV131" s="237"/>
      <c r="AW131" s="237"/>
      <c r="AX131" s="1117" t="s">
        <v>467</v>
      </c>
      <c r="AY131" s="1068"/>
      <c r="AZ131" s="1068"/>
      <c r="BA131" s="1068"/>
      <c r="BB131" s="1068"/>
      <c r="BC131" s="1068"/>
      <c r="BD131" s="1068"/>
      <c r="BE131" s="1069"/>
      <c r="BF131" s="1118">
        <v>48.4</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468</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469</v>
      </c>
      <c r="W132" s="1128"/>
      <c r="X132" s="1128"/>
      <c r="Y132" s="1128"/>
      <c r="Z132" s="1129"/>
      <c r="AA132" s="1130">
        <v>6.2845416759999999</v>
      </c>
      <c r="AB132" s="1131"/>
      <c r="AC132" s="1131"/>
      <c r="AD132" s="1131"/>
      <c r="AE132" s="1132"/>
      <c r="AF132" s="1133">
        <v>10.81463703</v>
      </c>
      <c r="AG132" s="1131"/>
      <c r="AH132" s="1131"/>
      <c r="AI132" s="1131"/>
      <c r="AJ132" s="1132"/>
      <c r="AK132" s="1133">
        <v>10.25808812</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470</v>
      </c>
      <c r="W133" s="1111"/>
      <c r="X133" s="1111"/>
      <c r="Y133" s="1111"/>
      <c r="Z133" s="1112"/>
      <c r="AA133" s="1113">
        <v>8.1999999999999993</v>
      </c>
      <c r="AB133" s="1114"/>
      <c r="AC133" s="1114"/>
      <c r="AD133" s="1114"/>
      <c r="AE133" s="1115"/>
      <c r="AF133" s="1113">
        <v>8.6999999999999993</v>
      </c>
      <c r="AG133" s="1114"/>
      <c r="AH133" s="1114"/>
      <c r="AI133" s="1114"/>
      <c r="AJ133" s="1115"/>
      <c r="AK133" s="1113">
        <v>9.1</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1" t="s">
        <v>473</v>
      </c>
      <c r="L7" s="256"/>
      <c r="M7" s="257" t="s">
        <v>474</v>
      </c>
      <c r="N7" s="258"/>
    </row>
    <row r="8" spans="1:16" x14ac:dyDescent="0.15">
      <c r="A8" s="250"/>
      <c r="B8" s="246"/>
      <c r="C8" s="246"/>
      <c r="D8" s="246"/>
      <c r="E8" s="246"/>
      <c r="F8" s="246"/>
      <c r="G8" s="259"/>
      <c r="H8" s="260"/>
      <c r="I8" s="260"/>
      <c r="J8" s="261"/>
      <c r="K8" s="1152"/>
      <c r="L8" s="262" t="s">
        <v>475</v>
      </c>
      <c r="M8" s="263" t="s">
        <v>476</v>
      </c>
      <c r="N8" s="264" t="s">
        <v>477</v>
      </c>
    </row>
    <row r="9" spans="1:16" x14ac:dyDescent="0.15">
      <c r="A9" s="250"/>
      <c r="B9" s="246"/>
      <c r="C9" s="246"/>
      <c r="D9" s="246"/>
      <c r="E9" s="246"/>
      <c r="F9" s="246"/>
      <c r="G9" s="1153" t="s">
        <v>478</v>
      </c>
      <c r="H9" s="1154"/>
      <c r="I9" s="1154"/>
      <c r="J9" s="1155"/>
      <c r="K9" s="265">
        <v>1036432</v>
      </c>
      <c r="L9" s="266">
        <v>71681</v>
      </c>
      <c r="M9" s="267">
        <v>85150</v>
      </c>
      <c r="N9" s="268">
        <v>-15.8</v>
      </c>
    </row>
    <row r="10" spans="1:16" x14ac:dyDescent="0.15">
      <c r="A10" s="250"/>
      <c r="B10" s="246"/>
      <c r="C10" s="246"/>
      <c r="D10" s="246"/>
      <c r="E10" s="246"/>
      <c r="F10" s="246"/>
      <c r="G10" s="1153" t="s">
        <v>479</v>
      </c>
      <c r="H10" s="1154"/>
      <c r="I10" s="1154"/>
      <c r="J10" s="1155"/>
      <c r="K10" s="269">
        <v>41108</v>
      </c>
      <c r="L10" s="270">
        <v>2843</v>
      </c>
      <c r="M10" s="271">
        <v>9032</v>
      </c>
      <c r="N10" s="272">
        <v>-68.5</v>
      </c>
    </row>
    <row r="11" spans="1:16" ht="13.5" customHeight="1" x14ac:dyDescent="0.15">
      <c r="A11" s="250"/>
      <c r="B11" s="246"/>
      <c r="C11" s="246"/>
      <c r="D11" s="246"/>
      <c r="E11" s="246"/>
      <c r="F11" s="246"/>
      <c r="G11" s="1153" t="s">
        <v>480</v>
      </c>
      <c r="H11" s="1154"/>
      <c r="I11" s="1154"/>
      <c r="J11" s="1155"/>
      <c r="K11" s="269">
        <v>156167</v>
      </c>
      <c r="L11" s="270">
        <v>10801</v>
      </c>
      <c r="M11" s="271">
        <v>13711</v>
      </c>
      <c r="N11" s="272">
        <v>-21.2</v>
      </c>
    </row>
    <row r="12" spans="1:16" ht="13.5" customHeight="1" x14ac:dyDescent="0.15">
      <c r="A12" s="250"/>
      <c r="B12" s="246"/>
      <c r="C12" s="246"/>
      <c r="D12" s="246"/>
      <c r="E12" s="246"/>
      <c r="F12" s="246"/>
      <c r="G12" s="1153" t="s">
        <v>481</v>
      </c>
      <c r="H12" s="1154"/>
      <c r="I12" s="1154"/>
      <c r="J12" s="1155"/>
      <c r="K12" s="269">
        <v>25686</v>
      </c>
      <c r="L12" s="270">
        <v>1776</v>
      </c>
      <c r="M12" s="271">
        <v>641</v>
      </c>
      <c r="N12" s="272">
        <v>177.1</v>
      </c>
    </row>
    <row r="13" spans="1:16" ht="13.5" customHeight="1" x14ac:dyDescent="0.15">
      <c r="A13" s="250"/>
      <c r="B13" s="246"/>
      <c r="C13" s="246"/>
      <c r="D13" s="246"/>
      <c r="E13" s="246"/>
      <c r="F13" s="246"/>
      <c r="G13" s="1153" t="s">
        <v>482</v>
      </c>
      <c r="H13" s="1154"/>
      <c r="I13" s="1154"/>
      <c r="J13" s="1155"/>
      <c r="K13" s="269" t="s">
        <v>483</v>
      </c>
      <c r="L13" s="270" t="s">
        <v>483</v>
      </c>
      <c r="M13" s="271" t="s">
        <v>483</v>
      </c>
      <c r="N13" s="272" t="s">
        <v>483</v>
      </c>
    </row>
    <row r="14" spans="1:16" ht="13.5" customHeight="1" x14ac:dyDescent="0.15">
      <c r="A14" s="250"/>
      <c r="B14" s="246"/>
      <c r="C14" s="246"/>
      <c r="D14" s="246"/>
      <c r="E14" s="246"/>
      <c r="F14" s="246"/>
      <c r="G14" s="1153" t="s">
        <v>484</v>
      </c>
      <c r="H14" s="1154"/>
      <c r="I14" s="1154"/>
      <c r="J14" s="1155"/>
      <c r="K14" s="269">
        <v>78088</v>
      </c>
      <c r="L14" s="270">
        <v>5401</v>
      </c>
      <c r="M14" s="271">
        <v>4184</v>
      </c>
      <c r="N14" s="272">
        <v>29.1</v>
      </c>
    </row>
    <row r="15" spans="1:16" ht="13.5" customHeight="1" x14ac:dyDescent="0.15">
      <c r="A15" s="250"/>
      <c r="B15" s="246"/>
      <c r="C15" s="246"/>
      <c r="D15" s="246"/>
      <c r="E15" s="246"/>
      <c r="F15" s="246"/>
      <c r="G15" s="1153" t="s">
        <v>485</v>
      </c>
      <c r="H15" s="1154"/>
      <c r="I15" s="1154"/>
      <c r="J15" s="1155"/>
      <c r="K15" s="269">
        <v>19901</v>
      </c>
      <c r="L15" s="270">
        <v>1376</v>
      </c>
      <c r="M15" s="271">
        <v>2000</v>
      </c>
      <c r="N15" s="272">
        <v>-31.2</v>
      </c>
    </row>
    <row r="16" spans="1:16" x14ac:dyDescent="0.15">
      <c r="A16" s="250"/>
      <c r="B16" s="246"/>
      <c r="C16" s="246"/>
      <c r="D16" s="246"/>
      <c r="E16" s="246"/>
      <c r="F16" s="246"/>
      <c r="G16" s="1156" t="s">
        <v>486</v>
      </c>
      <c r="H16" s="1157"/>
      <c r="I16" s="1157"/>
      <c r="J16" s="1158"/>
      <c r="K16" s="270">
        <v>-115008</v>
      </c>
      <c r="L16" s="270">
        <v>-7954</v>
      </c>
      <c r="M16" s="271">
        <v>-8546</v>
      </c>
      <c r="N16" s="272">
        <v>-6.9</v>
      </c>
    </row>
    <row r="17" spans="1:16" x14ac:dyDescent="0.15">
      <c r="A17" s="250"/>
      <c r="B17" s="246"/>
      <c r="C17" s="246"/>
      <c r="D17" s="246"/>
      <c r="E17" s="246"/>
      <c r="F17" s="246"/>
      <c r="G17" s="1156" t="s">
        <v>172</v>
      </c>
      <c r="H17" s="1157"/>
      <c r="I17" s="1157"/>
      <c r="J17" s="1158"/>
      <c r="K17" s="270">
        <v>1242374</v>
      </c>
      <c r="L17" s="270">
        <v>85924</v>
      </c>
      <c r="M17" s="271">
        <v>106172</v>
      </c>
      <c r="N17" s="272">
        <v>-19.100000000000001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8" t="s">
        <v>491</v>
      </c>
      <c r="H21" s="1149"/>
      <c r="I21" s="1149"/>
      <c r="J21" s="1150"/>
      <c r="K21" s="282">
        <v>7.75</v>
      </c>
      <c r="L21" s="283">
        <v>10.19</v>
      </c>
      <c r="M21" s="284">
        <v>-2.44</v>
      </c>
      <c r="N21" s="251"/>
      <c r="O21" s="285"/>
      <c r="P21" s="281"/>
    </row>
    <row r="22" spans="1:16" s="286" customFormat="1" x14ac:dyDescent="0.15">
      <c r="A22" s="281"/>
      <c r="B22" s="251"/>
      <c r="C22" s="251"/>
      <c r="D22" s="251"/>
      <c r="E22" s="251"/>
      <c r="F22" s="251"/>
      <c r="G22" s="1148" t="s">
        <v>492</v>
      </c>
      <c r="H22" s="1149"/>
      <c r="I22" s="1149"/>
      <c r="J22" s="1150"/>
      <c r="K22" s="287">
        <v>99.1</v>
      </c>
      <c r="L22" s="288">
        <v>96.4</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1" t="s">
        <v>473</v>
      </c>
      <c r="L30" s="256"/>
      <c r="M30" s="257" t="s">
        <v>474</v>
      </c>
      <c r="N30" s="258"/>
    </row>
    <row r="31" spans="1:16" x14ac:dyDescent="0.15">
      <c r="A31" s="250"/>
      <c r="B31" s="246"/>
      <c r="C31" s="246"/>
      <c r="D31" s="246"/>
      <c r="E31" s="246"/>
      <c r="F31" s="246"/>
      <c r="G31" s="259"/>
      <c r="H31" s="260"/>
      <c r="I31" s="260"/>
      <c r="J31" s="261"/>
      <c r="K31" s="1152"/>
      <c r="L31" s="262" t="s">
        <v>475</v>
      </c>
      <c r="M31" s="263" t="s">
        <v>476</v>
      </c>
      <c r="N31" s="264" t="s">
        <v>477</v>
      </c>
    </row>
    <row r="32" spans="1:16" ht="27" customHeight="1" x14ac:dyDescent="0.15">
      <c r="A32" s="250"/>
      <c r="B32" s="246"/>
      <c r="C32" s="246"/>
      <c r="D32" s="246"/>
      <c r="E32" s="246"/>
      <c r="F32" s="246"/>
      <c r="G32" s="1164" t="s">
        <v>496</v>
      </c>
      <c r="H32" s="1165"/>
      <c r="I32" s="1165"/>
      <c r="J32" s="1166"/>
      <c r="K32" s="296">
        <v>774681</v>
      </c>
      <c r="L32" s="296">
        <v>53578</v>
      </c>
      <c r="M32" s="297">
        <v>58921</v>
      </c>
      <c r="N32" s="298">
        <v>-9.1</v>
      </c>
    </row>
    <row r="33" spans="1:16" ht="13.5" customHeight="1" x14ac:dyDescent="0.15">
      <c r="A33" s="250"/>
      <c r="B33" s="246"/>
      <c r="C33" s="246"/>
      <c r="D33" s="246"/>
      <c r="E33" s="246"/>
      <c r="F33" s="246"/>
      <c r="G33" s="1164" t="s">
        <v>497</v>
      </c>
      <c r="H33" s="1165"/>
      <c r="I33" s="1165"/>
      <c r="J33" s="1166"/>
      <c r="K33" s="296" t="s">
        <v>483</v>
      </c>
      <c r="L33" s="296" t="s">
        <v>483</v>
      </c>
      <c r="M33" s="297" t="s">
        <v>483</v>
      </c>
      <c r="N33" s="298" t="s">
        <v>483</v>
      </c>
    </row>
    <row r="34" spans="1:16" ht="27" customHeight="1" x14ac:dyDescent="0.15">
      <c r="A34" s="250"/>
      <c r="B34" s="246"/>
      <c r="C34" s="246"/>
      <c r="D34" s="246"/>
      <c r="E34" s="246"/>
      <c r="F34" s="246"/>
      <c r="G34" s="1164" t="s">
        <v>498</v>
      </c>
      <c r="H34" s="1165"/>
      <c r="I34" s="1165"/>
      <c r="J34" s="1166"/>
      <c r="K34" s="296" t="s">
        <v>483</v>
      </c>
      <c r="L34" s="296" t="s">
        <v>483</v>
      </c>
      <c r="M34" s="297">
        <v>1</v>
      </c>
      <c r="N34" s="298" t="s">
        <v>483</v>
      </c>
    </row>
    <row r="35" spans="1:16" ht="27" customHeight="1" x14ac:dyDescent="0.15">
      <c r="A35" s="250"/>
      <c r="B35" s="246"/>
      <c r="C35" s="246"/>
      <c r="D35" s="246"/>
      <c r="E35" s="246"/>
      <c r="F35" s="246"/>
      <c r="G35" s="1164" t="s">
        <v>499</v>
      </c>
      <c r="H35" s="1165"/>
      <c r="I35" s="1165"/>
      <c r="J35" s="1166"/>
      <c r="K35" s="296">
        <v>189447</v>
      </c>
      <c r="L35" s="296">
        <v>13102</v>
      </c>
      <c r="M35" s="297">
        <v>21946</v>
      </c>
      <c r="N35" s="298">
        <v>-40.299999999999997</v>
      </c>
    </row>
    <row r="36" spans="1:16" ht="27" customHeight="1" x14ac:dyDescent="0.15">
      <c r="A36" s="250"/>
      <c r="B36" s="246"/>
      <c r="C36" s="246"/>
      <c r="D36" s="246"/>
      <c r="E36" s="246"/>
      <c r="F36" s="246"/>
      <c r="G36" s="1164" t="s">
        <v>500</v>
      </c>
      <c r="H36" s="1165"/>
      <c r="I36" s="1165"/>
      <c r="J36" s="1166"/>
      <c r="K36" s="296">
        <v>10033</v>
      </c>
      <c r="L36" s="296">
        <v>694</v>
      </c>
      <c r="M36" s="297">
        <v>3467</v>
      </c>
      <c r="N36" s="298">
        <v>-80</v>
      </c>
    </row>
    <row r="37" spans="1:16" ht="13.5" customHeight="1" x14ac:dyDescent="0.15">
      <c r="A37" s="250"/>
      <c r="B37" s="246"/>
      <c r="C37" s="246"/>
      <c r="D37" s="246"/>
      <c r="E37" s="246"/>
      <c r="F37" s="246"/>
      <c r="G37" s="1164" t="s">
        <v>501</v>
      </c>
      <c r="H37" s="1165"/>
      <c r="I37" s="1165"/>
      <c r="J37" s="1166"/>
      <c r="K37" s="296">
        <v>26923</v>
      </c>
      <c r="L37" s="296">
        <v>1862</v>
      </c>
      <c r="M37" s="297">
        <v>1242</v>
      </c>
      <c r="N37" s="298">
        <v>49.9</v>
      </c>
    </row>
    <row r="38" spans="1:16" ht="27" customHeight="1" x14ac:dyDescent="0.15">
      <c r="A38" s="250"/>
      <c r="B38" s="246"/>
      <c r="C38" s="246"/>
      <c r="D38" s="246"/>
      <c r="E38" s="246"/>
      <c r="F38" s="246"/>
      <c r="G38" s="1167" t="s">
        <v>502</v>
      </c>
      <c r="H38" s="1168"/>
      <c r="I38" s="1168"/>
      <c r="J38" s="1169"/>
      <c r="K38" s="299" t="s">
        <v>483</v>
      </c>
      <c r="L38" s="299" t="s">
        <v>483</v>
      </c>
      <c r="M38" s="300">
        <v>1</v>
      </c>
      <c r="N38" s="301" t="s">
        <v>483</v>
      </c>
      <c r="O38" s="295"/>
    </row>
    <row r="39" spans="1:16" x14ac:dyDescent="0.15">
      <c r="A39" s="250"/>
      <c r="B39" s="246"/>
      <c r="C39" s="246"/>
      <c r="D39" s="246"/>
      <c r="E39" s="246"/>
      <c r="F39" s="246"/>
      <c r="G39" s="1167" t="s">
        <v>503</v>
      </c>
      <c r="H39" s="1168"/>
      <c r="I39" s="1168"/>
      <c r="J39" s="1169"/>
      <c r="K39" s="302">
        <v>-5467</v>
      </c>
      <c r="L39" s="302">
        <v>-378</v>
      </c>
      <c r="M39" s="303">
        <v>-1780</v>
      </c>
      <c r="N39" s="304">
        <v>-78.8</v>
      </c>
      <c r="O39" s="295"/>
    </row>
    <row r="40" spans="1:16" ht="27" customHeight="1" x14ac:dyDescent="0.15">
      <c r="A40" s="250"/>
      <c r="B40" s="246"/>
      <c r="C40" s="246"/>
      <c r="D40" s="246"/>
      <c r="E40" s="246"/>
      <c r="F40" s="246"/>
      <c r="G40" s="1164" t="s">
        <v>504</v>
      </c>
      <c r="H40" s="1165"/>
      <c r="I40" s="1165"/>
      <c r="J40" s="1166"/>
      <c r="K40" s="302">
        <v>-628320</v>
      </c>
      <c r="L40" s="302">
        <v>-43455</v>
      </c>
      <c r="M40" s="303">
        <v>-57269</v>
      </c>
      <c r="N40" s="304">
        <v>-24.1</v>
      </c>
      <c r="O40" s="295"/>
    </row>
    <row r="41" spans="1:16" x14ac:dyDescent="0.15">
      <c r="A41" s="250"/>
      <c r="B41" s="246"/>
      <c r="C41" s="246"/>
      <c r="D41" s="246"/>
      <c r="E41" s="246"/>
      <c r="F41" s="246"/>
      <c r="G41" s="1170" t="s">
        <v>284</v>
      </c>
      <c r="H41" s="1171"/>
      <c r="I41" s="1171"/>
      <c r="J41" s="1172"/>
      <c r="K41" s="296">
        <v>367297</v>
      </c>
      <c r="L41" s="302">
        <v>25403</v>
      </c>
      <c r="M41" s="303">
        <v>26530</v>
      </c>
      <c r="N41" s="304">
        <v>-4.2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9" t="s">
        <v>473</v>
      </c>
      <c r="J49" s="1161" t="s">
        <v>508</v>
      </c>
      <c r="K49" s="1162"/>
      <c r="L49" s="1162"/>
      <c r="M49" s="1162"/>
      <c r="N49" s="1163"/>
    </row>
    <row r="50" spans="1:14" x14ac:dyDescent="0.15">
      <c r="A50" s="250"/>
      <c r="B50" s="246"/>
      <c r="C50" s="246"/>
      <c r="D50" s="246"/>
      <c r="E50" s="246"/>
      <c r="F50" s="246"/>
      <c r="G50" s="314"/>
      <c r="H50" s="315"/>
      <c r="I50" s="1160"/>
      <c r="J50" s="316" t="s">
        <v>509</v>
      </c>
      <c r="K50" s="317" t="s">
        <v>510</v>
      </c>
      <c r="L50" s="318" t="s">
        <v>511</v>
      </c>
      <c r="M50" s="319" t="s">
        <v>512</v>
      </c>
      <c r="N50" s="320" t="s">
        <v>513</v>
      </c>
    </row>
    <row r="51" spans="1:14" x14ac:dyDescent="0.15">
      <c r="A51" s="250"/>
      <c r="B51" s="246"/>
      <c r="C51" s="246"/>
      <c r="D51" s="246"/>
      <c r="E51" s="246"/>
      <c r="F51" s="246"/>
      <c r="G51" s="312" t="s">
        <v>514</v>
      </c>
      <c r="H51" s="313"/>
      <c r="I51" s="321">
        <v>2550083</v>
      </c>
      <c r="J51" s="322">
        <v>170700</v>
      </c>
      <c r="K51" s="323">
        <v>196.1</v>
      </c>
      <c r="L51" s="324">
        <v>70582</v>
      </c>
      <c r="M51" s="325">
        <v>18</v>
      </c>
      <c r="N51" s="326">
        <v>178.1</v>
      </c>
    </row>
    <row r="52" spans="1:14" x14ac:dyDescent="0.15">
      <c r="A52" s="250"/>
      <c r="B52" s="246"/>
      <c r="C52" s="246"/>
      <c r="D52" s="246"/>
      <c r="E52" s="246"/>
      <c r="F52" s="246"/>
      <c r="G52" s="327"/>
      <c r="H52" s="328" t="s">
        <v>515</v>
      </c>
      <c r="I52" s="329">
        <v>890845</v>
      </c>
      <c r="J52" s="330">
        <v>59632</v>
      </c>
      <c r="K52" s="331">
        <v>174.9</v>
      </c>
      <c r="L52" s="332">
        <v>36117</v>
      </c>
      <c r="M52" s="333">
        <v>7.3</v>
      </c>
      <c r="N52" s="334">
        <v>167.6</v>
      </c>
    </row>
    <row r="53" spans="1:14" x14ac:dyDescent="0.15">
      <c r="A53" s="250"/>
      <c r="B53" s="246"/>
      <c r="C53" s="246"/>
      <c r="D53" s="246"/>
      <c r="E53" s="246"/>
      <c r="F53" s="246"/>
      <c r="G53" s="312" t="s">
        <v>516</v>
      </c>
      <c r="H53" s="313"/>
      <c r="I53" s="321">
        <v>2281125</v>
      </c>
      <c r="J53" s="322">
        <v>153075</v>
      </c>
      <c r="K53" s="323">
        <v>-10.3</v>
      </c>
      <c r="L53" s="324">
        <v>81990</v>
      </c>
      <c r="M53" s="325">
        <v>16.2</v>
      </c>
      <c r="N53" s="326">
        <v>-26.5</v>
      </c>
    </row>
    <row r="54" spans="1:14" x14ac:dyDescent="0.15">
      <c r="A54" s="250"/>
      <c r="B54" s="246"/>
      <c r="C54" s="246"/>
      <c r="D54" s="246"/>
      <c r="E54" s="246"/>
      <c r="F54" s="246"/>
      <c r="G54" s="327"/>
      <c r="H54" s="328" t="s">
        <v>515</v>
      </c>
      <c r="I54" s="329">
        <v>938098</v>
      </c>
      <c r="J54" s="330">
        <v>62951</v>
      </c>
      <c r="K54" s="331">
        <v>5.6</v>
      </c>
      <c r="L54" s="332">
        <v>34482</v>
      </c>
      <c r="M54" s="333">
        <v>-4.5</v>
      </c>
      <c r="N54" s="334">
        <v>10.1</v>
      </c>
    </row>
    <row r="55" spans="1:14" x14ac:dyDescent="0.15">
      <c r="A55" s="250"/>
      <c r="B55" s="246"/>
      <c r="C55" s="246"/>
      <c r="D55" s="246"/>
      <c r="E55" s="246"/>
      <c r="F55" s="246"/>
      <c r="G55" s="312" t="s">
        <v>517</v>
      </c>
      <c r="H55" s="313"/>
      <c r="I55" s="321">
        <v>1261343</v>
      </c>
      <c r="J55" s="322">
        <v>85111</v>
      </c>
      <c r="K55" s="323">
        <v>-44.4</v>
      </c>
      <c r="L55" s="324">
        <v>87551</v>
      </c>
      <c r="M55" s="325">
        <v>6.8</v>
      </c>
      <c r="N55" s="326">
        <v>-51.2</v>
      </c>
    </row>
    <row r="56" spans="1:14" x14ac:dyDescent="0.15">
      <c r="A56" s="250"/>
      <c r="B56" s="246"/>
      <c r="C56" s="246"/>
      <c r="D56" s="246"/>
      <c r="E56" s="246"/>
      <c r="F56" s="246"/>
      <c r="G56" s="327"/>
      <c r="H56" s="328" t="s">
        <v>515</v>
      </c>
      <c r="I56" s="329">
        <v>644344</v>
      </c>
      <c r="J56" s="330">
        <v>43478</v>
      </c>
      <c r="K56" s="331">
        <v>-30.9</v>
      </c>
      <c r="L56" s="332">
        <v>43994</v>
      </c>
      <c r="M56" s="333">
        <v>27.6</v>
      </c>
      <c r="N56" s="334">
        <v>-58.5</v>
      </c>
    </row>
    <row r="57" spans="1:14" x14ac:dyDescent="0.15">
      <c r="A57" s="250"/>
      <c r="B57" s="246"/>
      <c r="C57" s="246"/>
      <c r="D57" s="246"/>
      <c r="E57" s="246"/>
      <c r="F57" s="246"/>
      <c r="G57" s="312" t="s">
        <v>518</v>
      </c>
      <c r="H57" s="313"/>
      <c r="I57" s="321">
        <v>971529</v>
      </c>
      <c r="J57" s="322">
        <v>66248</v>
      </c>
      <c r="K57" s="323">
        <v>-22.2</v>
      </c>
      <c r="L57" s="324">
        <v>106092</v>
      </c>
      <c r="M57" s="325">
        <v>21.2</v>
      </c>
      <c r="N57" s="326">
        <v>-43.4</v>
      </c>
    </row>
    <row r="58" spans="1:14" x14ac:dyDescent="0.15">
      <c r="A58" s="250"/>
      <c r="B58" s="246"/>
      <c r="C58" s="246"/>
      <c r="D58" s="246"/>
      <c r="E58" s="246"/>
      <c r="F58" s="246"/>
      <c r="G58" s="327"/>
      <c r="H58" s="328" t="s">
        <v>515</v>
      </c>
      <c r="I58" s="329">
        <v>221260</v>
      </c>
      <c r="J58" s="330">
        <v>15088</v>
      </c>
      <c r="K58" s="331">
        <v>-65.3</v>
      </c>
      <c r="L58" s="332">
        <v>44299</v>
      </c>
      <c r="M58" s="333">
        <v>0.7</v>
      </c>
      <c r="N58" s="334">
        <v>-66</v>
      </c>
    </row>
    <row r="59" spans="1:14" x14ac:dyDescent="0.15">
      <c r="A59" s="250"/>
      <c r="B59" s="246"/>
      <c r="C59" s="246"/>
      <c r="D59" s="246"/>
      <c r="E59" s="246"/>
      <c r="F59" s="246"/>
      <c r="G59" s="312" t="s">
        <v>519</v>
      </c>
      <c r="H59" s="313"/>
      <c r="I59" s="321">
        <v>800062</v>
      </c>
      <c r="J59" s="322">
        <v>55333</v>
      </c>
      <c r="K59" s="323">
        <v>-16.5</v>
      </c>
      <c r="L59" s="324">
        <v>78903</v>
      </c>
      <c r="M59" s="325">
        <v>-25.6</v>
      </c>
      <c r="N59" s="326">
        <v>9.1</v>
      </c>
    </row>
    <row r="60" spans="1:14" x14ac:dyDescent="0.15">
      <c r="A60" s="250"/>
      <c r="B60" s="246"/>
      <c r="C60" s="246"/>
      <c r="D60" s="246"/>
      <c r="E60" s="246"/>
      <c r="F60" s="246"/>
      <c r="G60" s="327"/>
      <c r="H60" s="328" t="s">
        <v>515</v>
      </c>
      <c r="I60" s="335">
        <v>295657</v>
      </c>
      <c r="J60" s="330">
        <v>20448</v>
      </c>
      <c r="K60" s="331">
        <v>35.5</v>
      </c>
      <c r="L60" s="332">
        <v>49201</v>
      </c>
      <c r="M60" s="333">
        <v>11.1</v>
      </c>
      <c r="N60" s="334">
        <v>24.4</v>
      </c>
    </row>
    <row r="61" spans="1:14" x14ac:dyDescent="0.15">
      <c r="A61" s="250"/>
      <c r="B61" s="246"/>
      <c r="C61" s="246"/>
      <c r="D61" s="246"/>
      <c r="E61" s="246"/>
      <c r="F61" s="246"/>
      <c r="G61" s="312" t="s">
        <v>520</v>
      </c>
      <c r="H61" s="336"/>
      <c r="I61" s="337">
        <v>1572828</v>
      </c>
      <c r="J61" s="338">
        <v>106093</v>
      </c>
      <c r="K61" s="339">
        <v>20.5</v>
      </c>
      <c r="L61" s="340">
        <v>85024</v>
      </c>
      <c r="M61" s="341">
        <v>7.3</v>
      </c>
      <c r="N61" s="326">
        <v>13.2</v>
      </c>
    </row>
    <row r="62" spans="1:14" x14ac:dyDescent="0.15">
      <c r="A62" s="250"/>
      <c r="B62" s="246"/>
      <c r="C62" s="246"/>
      <c r="D62" s="246"/>
      <c r="E62" s="246"/>
      <c r="F62" s="246"/>
      <c r="G62" s="327"/>
      <c r="H62" s="328" t="s">
        <v>515</v>
      </c>
      <c r="I62" s="329">
        <v>598041</v>
      </c>
      <c r="J62" s="330">
        <v>40319</v>
      </c>
      <c r="K62" s="331">
        <v>24</v>
      </c>
      <c r="L62" s="332">
        <v>41619</v>
      </c>
      <c r="M62" s="333">
        <v>8.4</v>
      </c>
      <c r="N62" s="334">
        <v>15.6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3" t="s">
        <v>3</v>
      </c>
      <c r="D47" s="1173"/>
      <c r="E47" s="1174"/>
      <c r="F47" s="11">
        <v>28.15</v>
      </c>
      <c r="G47" s="12">
        <v>33.44</v>
      </c>
      <c r="H47" s="12">
        <v>27.73</v>
      </c>
      <c r="I47" s="12">
        <v>25.28</v>
      </c>
      <c r="J47" s="13">
        <v>25.77</v>
      </c>
    </row>
    <row r="48" spans="2:10" ht="57.75" customHeight="1" x14ac:dyDescent="0.15">
      <c r="B48" s="14"/>
      <c r="C48" s="1175" t="s">
        <v>4</v>
      </c>
      <c r="D48" s="1175"/>
      <c r="E48" s="1176"/>
      <c r="F48" s="15">
        <v>2.72</v>
      </c>
      <c r="G48" s="16">
        <v>5.61</v>
      </c>
      <c r="H48" s="16">
        <v>7.14</v>
      </c>
      <c r="I48" s="16">
        <v>9.4</v>
      </c>
      <c r="J48" s="17">
        <v>6.93</v>
      </c>
    </row>
    <row r="49" spans="2:10" ht="57.75" customHeight="1" thickBot="1" x14ac:dyDescent="0.2">
      <c r="B49" s="18"/>
      <c r="C49" s="1177" t="s">
        <v>5</v>
      </c>
      <c r="D49" s="1177"/>
      <c r="E49" s="1178"/>
      <c r="F49" s="19" t="s">
        <v>527</v>
      </c>
      <c r="G49" s="20">
        <v>6.74</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2018-02-23T04:47:32Z</cp:lastPrinted>
  <dcterms:created xsi:type="dcterms:W3CDTF">2018-01-24T03:57:03Z</dcterms:created>
  <dcterms:modified xsi:type="dcterms:W3CDTF">2018-11-29T23:40:20Z</dcterms:modified>
  <cp:category/>
</cp:coreProperties>
</file>