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029"/>
  <workbookPr/>
  <mc:AlternateContent xmlns:mc="http://schemas.openxmlformats.org/markup-compatibility/2006">
    <mc:Choice Requires="x15">
      <x15ac:absPath xmlns:x15ac="http://schemas.microsoft.com/office/spreadsheetml/2010/11/ac" url="E:\"/>
    </mc:Choice>
  </mc:AlternateContent>
  <xr:revisionPtr revIDLastSave="0" documentId="13_ncr:1_{BE9AC329-0997-4A55-BAB5-F78609B694AE}" xr6:coauthVersionLast="40" xr6:coauthVersionMax="40" xr10:uidLastSave="{00000000-0000-0000-0000-000000000000}"/>
  <bookViews>
    <workbookView xWindow="0" yWindow="0" windowWidth="24000" windowHeight="10200" xr2:uid="{00000000-000D-0000-FFFF-FFFF00000000}"/>
  </bookViews>
  <sheets>
    <sheet name="総括表" sheetId="10" r:id="rId1"/>
    <sheet name="普通会計の状況" sheetId="18"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9" r:id="rId14"/>
    <sheet name="施設類型別ストック情報分析表①" sheetId="20" r:id="rId15"/>
    <sheet name="施設類型別ストック情報分析表②" sheetId="21" r:id="rId16"/>
    <sheet name="データシート" sheetId="9" state="hidden" r:id="rId17"/>
  </sheets>
  <calcPr calcId="181029" iterate="1" iterateCount="1" iterateDelta="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U88" i="12" l="1"/>
  <c r="AP88" i="12"/>
  <c r="AF88" i="12"/>
  <c r="AP63" i="12" l="1"/>
  <c r="AU63" i="12"/>
  <c r="BG36" i="10" l="1"/>
  <c r="BG35" i="10"/>
  <c r="BG34" i="10"/>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E43" i="10"/>
  <c r="AM43" i="10"/>
  <c r="U43" i="10"/>
  <c r="C43" i="10"/>
  <c r="CO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BE37" i="10"/>
  <c r="AM37" i="10"/>
  <c r="U37" i="10"/>
  <c r="C37" i="10"/>
  <c r="AM36" i="10"/>
  <c r="C36" i="10"/>
  <c r="AM35" i="10"/>
  <c r="C34" i="10"/>
  <c r="C35" i="10" l="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U34" i="10" l="1"/>
  <c r="U35" i="10" s="1"/>
  <c r="U36" i="10" s="1"/>
  <c r="AM34" i="10" s="1"/>
  <c r="BE34" i="10" s="1"/>
  <c r="BE35" i="10" s="1"/>
  <c r="BE36" i="10" s="1"/>
  <c r="BW34" i="10" l="1"/>
  <c r="BW35" i="10" s="1"/>
  <c r="BW36" i="10" s="1"/>
  <c r="BW37" i="10" s="1"/>
  <c r="BW38" i="10" s="1"/>
  <c r="BW39" i="10" s="1"/>
  <c r="BW40" i="10" s="1"/>
  <c r="BW41" i="10" s="1"/>
  <c r="BW42" i="10" s="1"/>
  <c r="BW43" i="10" s="1"/>
  <c r="CO34" i="10" s="1"/>
  <c r="CO35" i="10" s="1"/>
  <c r="CO36" i="10" s="1"/>
  <c r="CO37" i="10" s="1"/>
</calcChain>
</file>

<file path=xl/sharedStrings.xml><?xml version="1.0" encoding="utf-8"?>
<sst xmlns="http://schemas.openxmlformats.org/spreadsheetml/2006/main" count="1110" uniqueCount="618">
  <si>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</si>
  <si>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</si>
  <si>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</si>
  <si>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</si>
  <si>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</si>
  <si>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</si>
  <si>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</si>
  <si>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※令和4年度中に市町村合併した団体で、合併前の団体ごとの決算に基づく連結実質赤字比率を算出していない団体については、グラフを表記しない。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</si>
  <si>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</si>
  <si>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</si>
  <si>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</si>
  <si>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</si>
  <si>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</si>
  <si>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</si>
  <si>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</si>
  <si>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</si>
  <si>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</si>
  <si>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</si>
  <si>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</si>
  <si>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</si>
  <si>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</si>
  <si>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</si>
  <si>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令和4年度中に市町村合併した団体で、合併前の団体ごとの決算に基づく実質公債費比率を算出していない団体については、グラフを表記しない。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</si>
  <si>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</si>
  <si>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</si>
  <si>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</si>
  <si>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</si>
  <si>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</si>
  <si>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</si>
  <si>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</si>
  <si>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</si>
  <si>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</si>
  <si>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</si>
  <si>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</si>
  <si>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</si>
  <si>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</si>
  <si>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</si>
  <si>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</si>
  <si>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</si>
  <si>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</si>
  <si>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</si>
  <si>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</si>
  <si>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</si>
  <si>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</si>
  <si>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</si>
  <si>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※令和4年度中に市町村合併した団体で、合併前の団体ごとの決算に基づく将来負担比率を算出していない団体については、グラフを表記しない。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</si>
  <si>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</si>
  <si>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</si>
  <si>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</si>
  <si>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</si>
  <si>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</si>
  <si>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</si>
  <si>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</si>
  <si>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</si>
  <si>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</si>
  <si>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</si>
  <si>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</si>
  <si>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</si>
  <si>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</si>
  <si>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</si>
  <si>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</si>
  <si>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</si>
  <si>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</si>
  <si>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</si>
  <si>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</si>
  <si>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</si>
  <si>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</si>
  <si>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</si>
  <si>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</si>
  <si>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</si>
  <si>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</si>
  <si>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</si>
  <si>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</si>
  <si>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</si>
  <si>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</si>
  <si>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</si>
  <si>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</si>
  <si>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</si>
  <si>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</si>
  <si>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令和3年度　財政状況資料集</t>
    <phoneticPr fontId="5"/>
  </si>
  <si>
    <t>総括表（市町村）</t>
    <rPh sb="0" eb="2">
      <t>ソウカツ</t>
    </rPh>
    <rPh sb="2" eb="3">
      <t>ヒョウ</t>
    </rPh>
    <rPh sb="4" eb="7">
      <t>シチョウソン</t>
    </rPh>
    <phoneticPr fontId="5"/>
  </si>
  <si>
    <t>都道府県名</t>
    <phoneticPr fontId="5"/>
  </si>
  <si>
    <t>福島県</t>
    <phoneticPr fontId="5"/>
  </si>
  <si>
    <t>市町村類型</t>
    <phoneticPr fontId="5"/>
  </si>
  <si>
    <t>Ⅲ－１</t>
    <phoneticPr fontId="5"/>
  </si>
  <si>
    <t>指定団体等の指定状況</t>
    <phoneticPr fontId="5"/>
  </si>
  <si>
    <t>令和3年度(千円)</t>
    <rPh sb="0" eb="2">
      <t>レイワ</t>
    </rPh>
    <rPh sb="3" eb="5">
      <t>ネンド</t>
    </rPh>
    <rPh sb="6" eb="8">
      <t>センエン</t>
    </rPh>
    <phoneticPr fontId="5"/>
  </si>
  <si>
    <t>令和2年度(千円)</t>
    <rPh sb="0" eb="2">
      <t>レイワ</t>
    </rPh>
    <rPh sb="3" eb="5">
      <t>ネンド</t>
    </rPh>
    <rPh sb="4" eb="5">
      <t>ド</t>
    </rPh>
    <rPh sb="6" eb="8">
      <t>センエン</t>
    </rPh>
    <phoneticPr fontId="5"/>
  </si>
  <si>
    <t>令和3年度(千円･％)</t>
    <rPh sb="0" eb="2">
      <t>レイワ</t>
    </rPh>
    <rPh sb="3" eb="5">
      <t>ネンド</t>
    </rPh>
    <rPh sb="6" eb="8">
      <t>センエン</t>
    </rPh>
    <phoneticPr fontId="5"/>
  </si>
  <si>
    <t>令和2年度(千円･％)</t>
    <rPh sb="0" eb="2">
      <t>レイワ</t>
    </rPh>
    <rPh sb="3" eb="5">
      <t>ネンド</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</si>
  <si>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</si>
  <si>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</si>
  <si>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</si>
  <si>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</si>
  <si>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</si>
  <si>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</si>
  <si>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</si>
  <si>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棚倉町</t>
    <phoneticPr fontId="5"/>
  </si>
  <si>
    <t>地方交付税種地</t>
    <rPh sb="0" eb="2">
      <t>チホウ</t>
    </rPh>
    <rPh sb="2" eb="5">
      <t>コウフゼイ</t>
    </rPh>
    <rPh sb="5" eb="6">
      <t>シュ</t>
    </rPh>
    <rPh sb="6" eb="7">
      <t>チ</t>
    </rPh>
    <phoneticPr fontId="5"/>
  </si>
  <si>
    <t>2-2</t>
    <phoneticPr fontId="5"/>
  </si>
  <si>
    <t>財源超過</t>
    <rPh sb="0" eb="2">
      <t>ザイゲン</t>
    </rPh>
    <rPh sb="2" eb="4">
      <t>チョウカ</t>
    </rPh>
    <phoneticPr fontId="5"/>
  </si>
  <si>
    <t>歳入歳出差引</t>
    <phoneticPr fontId="25"/>
  </si>
  <si>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</si>
  <si>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</si>
  <si>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</si>
  <si>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</si>
  <si>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</si>
  <si>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</si>
  <si>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</si>
  <si>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</si>
  <si>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</si>
  <si>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</si>
  <si>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</si>
  <si>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</si>
  <si>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</si>
  <si>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</si>
  <si>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</si>
  <si>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</si>
  <si>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</si>
  <si>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</si>
  <si>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</si>
  <si>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-6.7</t>
    <phoneticPr fontId="5"/>
  </si>
  <si>
    <t>山振</t>
    <rPh sb="0" eb="1">
      <t>ヤマ</t>
    </rPh>
    <rPh sb="1" eb="2">
      <t>フ</t>
    </rPh>
    <phoneticPr fontId="5"/>
  </si>
  <si>
    <t>○</t>
    <phoneticPr fontId="5"/>
  </si>
  <si>
    <t>繰上償還金</t>
    <phoneticPr fontId="25"/>
  </si>
  <si>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</si>
  <si>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</si>
  <si>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</si>
  <si>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令04.01.01(人)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</si>
  <si>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</si>
  <si>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</si>
  <si>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</si>
  <si>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</si>
  <si>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</si>
  <si>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</si>
  <si>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</si>
  <si>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</si>
  <si>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5"/>
  </si>
  <si>
    <t>　実質公債費比率</t>
    <rPh sb="1" eb="3">
      <t>ジッシツ</t>
    </rPh>
    <rPh sb="3" eb="6">
      <t>コウサイヒ</t>
    </rPh>
    <rPh sb="6" eb="8">
      <t>ヒリツ</t>
    </rPh>
    <phoneticPr fontId="5"/>
  </si>
  <si>
    <t>令03.01.01(人)</t>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</si>
  <si>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</si>
  <si>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</si>
  <si>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</si>
  <si>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</si>
  <si>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</si>
  <si>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</si>
  <si>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-1.9</t>
    <phoneticPr fontId="5"/>
  </si>
  <si>
    <t>基準財政需要額</t>
    <phoneticPr fontId="25"/>
  </si>
  <si>
    <t>うち日本人(％)</t>
    <phoneticPr fontId="5"/>
  </si>
  <si>
    <t>-1.8</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</si>
  <si>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</si>
  <si>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</si>
  <si>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</si>
  <si>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</si>
  <si>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</si>
  <si>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</si>
  <si>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</si>
  <si>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</si>
  <si>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</si>
  <si>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</si>
  <si>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</si>
  <si>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</si>
  <si>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</si>
  <si>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</si>
  <si>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</si>
  <si>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</si>
  <si>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</si>
  <si>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</si>
  <si>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</si>
  <si>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</si>
  <si>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</si>
  <si>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</si>
  <si>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</si>
  <si>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</si>
  <si>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</si>
  <si>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</si>
  <si>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</si>
  <si>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</si>
  <si>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</si>
  <si>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</si>
  <si>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</si>
  <si>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</si>
  <si>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</si>
  <si>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</si>
  <si>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</si>
  <si>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</si>
  <si>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</si>
  <si>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</si>
  <si>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</si>
  <si>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</si>
  <si>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</si>
  <si>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</si>
  <si>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</si>
  <si>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</si>
  <si>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</si>
  <si>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</si>
  <si>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</si>
  <si>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</si>
  <si>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</si>
  <si>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</si>
  <si>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</si>
  <si>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</si>
  <si>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</si>
  <si>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</si>
  <si>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</si>
  <si>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</si>
  <si>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</si>
  <si>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</si>
  <si>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</si>
  <si>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令和3年度</t>
    <phoneticPr fontId="25"/>
  </si>
  <si>
    <t>福島県棚倉町</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</si>
  <si>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</si>
  <si>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</si>
  <si>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</si>
  <si>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</si>
  <si>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</si>
  <si>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</si>
  <si>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</si>
  <si>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</si>
  <si>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</si>
  <si>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</si>
  <si>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</si>
  <si>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</si>
  <si>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</si>
  <si>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</si>
  <si>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</si>
  <si>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</si>
  <si>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</si>
  <si>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</si>
  <si>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</si>
  <si>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</si>
  <si>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</si>
  <si>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</si>
  <si>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</si>
  <si>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</si>
  <si>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</si>
  <si>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</si>
  <si>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</si>
  <si>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</si>
  <si>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</si>
  <si>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</si>
  <si>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</si>
  <si>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</si>
  <si>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</si>
  <si>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</si>
  <si>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</si>
  <si>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</si>
  <si>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</si>
  <si>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</si>
  <si>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</si>
  <si>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</si>
  <si>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</si>
  <si>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</si>
  <si>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</si>
  <si>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</si>
  <si>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</si>
  <si>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</si>
  <si>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</si>
  <si>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</si>
  <si>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</si>
  <si>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</si>
  <si>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</si>
  <si>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</si>
  <si>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地方特例交付金等</t>
    <rPh sb="7" eb="8">
      <t>トウ</t>
    </rPh>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</si>
  <si>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</si>
  <si>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</si>
  <si>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</si>
  <si>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</si>
  <si>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</si>
  <si>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</si>
  <si>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</si>
  <si>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</si>
  <si>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</si>
  <si>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</si>
  <si>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　新型コロナウイルス感染症対策地方税減収補塡特別交付金</t>
    <phoneticPr fontId="5"/>
  </si>
  <si>
    <t>　　事業所税</t>
    <phoneticPr fontId="5"/>
  </si>
  <si>
    <t>性質別歳出の状況（単位 千円・％）</t>
    <rPh sb="0" eb="2">
      <t>セイシツ</t>
    </rPh>
    <phoneticPr fontId="5"/>
  </si>
  <si>
    <t>地方交付税</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</si>
  <si>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</si>
  <si>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</si>
  <si>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</si>
  <si>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</si>
  <si>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</si>
  <si>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</si>
  <si>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普通交付税</t>
    <phoneticPr fontId="5"/>
  </si>
  <si>
    <t>　　水利地益税等</t>
    <phoneticPr fontId="5"/>
  </si>
  <si>
    <t>義務的経費計</t>
    <rPh sb="0" eb="3">
      <t>ギムテキ</t>
    </rPh>
    <rPh sb="3" eb="5">
      <t>ケイヒ</t>
    </rPh>
    <rPh sb="5" eb="6">
      <t>ケイ</t>
    </rPh>
    <phoneticPr fontId="5"/>
  </si>
  <si>
    <t>　特別交付税</t>
    <phoneticPr fontId="5"/>
  </si>
  <si>
    <t>　法定外目的税</t>
    <phoneticPr fontId="5"/>
  </si>
  <si>
    <t>　人件費</t>
    <phoneticPr fontId="5"/>
  </si>
  <si>
    <t>　震災復興特別交付税</t>
    <phoneticPr fontId="25"/>
  </si>
  <si>
    <t>旧法による税</t>
  </si>
  <si>
    <t>　　うち職員給</t>
    <rPh sb="4" eb="6">
      <t>ショクイン</t>
    </rPh>
    <rPh sb="6" eb="7">
      <t>キュウ</t>
    </rPh>
    <phoneticPr fontId="5"/>
  </si>
  <si>
    <t>(一般財源計)</t>
    <phoneticPr fontId="5"/>
  </si>
  <si>
    <t>合計</t>
  </si>
  <si>
    <t>　扶助費</t>
    <phoneticPr fontId="5"/>
  </si>
  <si>
    <t>交通安全対策特別交付金</t>
    <phoneticPr fontId="5"/>
  </si>
  <si>
    <t>　公債費</t>
    <phoneticPr fontId="5"/>
  </si>
  <si>
    <t>分担金・負担金</t>
  </si>
  <si>
    <t>内訳</t>
    <rPh sb="0" eb="2">
      <t>ウチワケ</t>
    </rPh>
    <phoneticPr fontId="5"/>
  </si>
  <si>
    <t>使用料</t>
  </si>
  <si>
    <t>令和3年度</t>
    <rPh sb="0" eb="2">
      <t>レイワ</t>
    </rPh>
    <rPh sb="3" eb="5">
      <t>ネンド</t>
    </rPh>
    <phoneticPr fontId="5"/>
  </si>
  <si>
    <t>令和2年度</t>
    <rPh sb="0" eb="2">
      <t>レイワ</t>
    </rPh>
    <rPh sb="3" eb="5">
      <t>ネンド</t>
    </rPh>
    <rPh sb="4" eb="5">
      <t>ド</t>
    </rPh>
    <phoneticPr fontId="5"/>
  </si>
  <si>
    <t>　うち元金</t>
    <phoneticPr fontId="25"/>
  </si>
  <si>
    <t>手数料</t>
  </si>
  <si>
    <t>徴収率
(％)</t>
    <rPh sb="0" eb="2">
      <t>チョウシュウ</t>
    </rPh>
    <rPh sb="2" eb="3">
      <t>リツ</t>
    </rPh>
    <phoneticPr fontId="5"/>
  </si>
  <si>
    <t>現年</t>
    <rPh sb="0" eb="1">
      <t>ゲン</t>
    </rPh>
    <rPh sb="1" eb="2">
      <t>ネン</t>
    </rPh>
    <phoneticPr fontId="5"/>
  </si>
  <si>
    <t>　うち利子</t>
    <phoneticPr fontId="25"/>
  </si>
  <si>
    <t>国庫支出金</t>
  </si>
  <si>
    <t>・計</t>
    <phoneticPr fontId="5"/>
  </si>
  <si>
    <t>市町村民税</t>
    <rPh sb="0" eb="3">
      <t>シチョウソン</t>
    </rPh>
    <rPh sb="3" eb="4">
      <t>ミン</t>
    </rPh>
    <rPh sb="4" eb="5">
      <t>ゼイ</t>
    </rPh>
    <phoneticPr fontId="5"/>
  </si>
  <si>
    <t>一時借入金利子</t>
    <phoneticPr fontId="5"/>
  </si>
  <si>
    <t>国有提供交付金(特別区財調交付金)</t>
  </si>
  <si>
    <t>純固定資産税</t>
    <rPh sb="0" eb="1">
      <t>ジュン</t>
    </rPh>
    <rPh sb="1" eb="3">
      <t>コテイ</t>
    </rPh>
    <rPh sb="3" eb="6">
      <t>シサンゼイ</t>
    </rPh>
    <phoneticPr fontId="5"/>
  </si>
  <si>
    <t>その他の経費</t>
    <rPh sb="2" eb="3">
      <t>タ</t>
    </rPh>
    <rPh sb="4" eb="6">
      <t>ケイヒ</t>
    </rPh>
    <phoneticPr fontId="5"/>
  </si>
  <si>
    <t>都道府県支出金</t>
  </si>
  <si>
    <t>　物件費</t>
    <phoneticPr fontId="5"/>
  </si>
  <si>
    <t>財産収入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</si>
  <si>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</si>
  <si>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</si>
  <si>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</si>
  <si>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寄附金</t>
  </si>
  <si>
    <t>合計</t>
    <phoneticPr fontId="5"/>
  </si>
  <si>
    <t>実質収支</t>
    <rPh sb="0" eb="2">
      <t>ジッシツ</t>
    </rPh>
    <rPh sb="2" eb="4">
      <t>シュウシ</t>
    </rPh>
    <phoneticPr fontId="5"/>
  </si>
  <si>
    <t>　補助費等</t>
    <rPh sb="1" eb="3">
      <t>ホジョ</t>
    </rPh>
    <rPh sb="3" eb="4">
      <t>ヒ</t>
    </rPh>
    <rPh sb="4" eb="5">
      <t>トウ</t>
    </rPh>
    <phoneticPr fontId="5"/>
  </si>
  <si>
    <t>繰入金</t>
  </si>
  <si>
    <t>下水道</t>
    <phoneticPr fontId="5"/>
  </si>
  <si>
    <t>再差引収支</t>
    <rPh sb="0" eb="1">
      <t>サイ</t>
    </rPh>
    <rPh sb="1" eb="3">
      <t>サシヒキ</t>
    </rPh>
    <rPh sb="3" eb="5">
      <t>シュウシ</t>
    </rPh>
    <phoneticPr fontId="5"/>
  </si>
  <si>
    <t>　　うち一部事務組合負担金</t>
    <phoneticPr fontId="5"/>
  </si>
  <si>
    <t>繰越金</t>
  </si>
  <si>
    <t>上水道</t>
    <phoneticPr fontId="5"/>
  </si>
  <si>
    <t>加入世帯数(世帯)</t>
  </si>
  <si>
    <t>　繰出金</t>
    <phoneticPr fontId="5"/>
  </si>
  <si>
    <t>諸収入</t>
  </si>
  <si>
    <t>簡易水道</t>
    <phoneticPr fontId="5"/>
  </si>
  <si>
    <t>被保険者数(人)</t>
  </si>
  <si>
    <t>　積立金</t>
    <phoneticPr fontId="5"/>
  </si>
  <si>
    <t>地方債</t>
  </si>
  <si>
    <t>工業用水道</t>
    <phoneticPr fontId="5"/>
  </si>
  <si>
    <t>被保険者
1人当り</t>
    <phoneticPr fontId="5"/>
  </si>
  <si>
    <t>保険税(料)収入額</t>
    <phoneticPr fontId="5"/>
  </si>
  <si>
    <t>　投資・出資金・貸付金</t>
    <phoneticPr fontId="5"/>
  </si>
  <si>
    <t>　うち減収補塡債(特例分)</t>
    <rPh sb="4" eb="5">
      <t>シュウ</t>
    </rPh>
    <rPh sb="9" eb="10">
      <t>トク</t>
    </rPh>
    <rPh sb="10" eb="11">
      <t>レイ</t>
    </rPh>
    <rPh sb="11" eb="12">
      <t>ブン</t>
    </rPh>
    <phoneticPr fontId="16"/>
  </si>
  <si>
    <t>国民健康保険</t>
    <phoneticPr fontId="5"/>
  </si>
  <si>
    <t>国庫支出金</t>
    <phoneticPr fontId="5"/>
  </si>
  <si>
    <t>　前年度繰上充用金</t>
    <phoneticPr fontId="5"/>
  </si>
  <si>
    <t>　うち猶予特例債</t>
    <phoneticPr fontId="16"/>
  </si>
  <si>
    <t>その他</t>
    <phoneticPr fontId="5"/>
  </si>
  <si>
    <t>保険給付費</t>
    <phoneticPr fontId="5"/>
  </si>
  <si>
    <t>投資的経費計</t>
    <rPh sb="5" eb="6">
      <t>ケイ</t>
    </rPh>
    <phoneticPr fontId="5"/>
  </si>
  <si>
    <t>　うち臨時財政対策債</t>
    <phoneticPr fontId="5"/>
  </si>
  <si>
    <t>　　うち人件費</t>
    <phoneticPr fontId="5"/>
  </si>
  <si>
    <t>歳入合計</t>
    <phoneticPr fontId="5"/>
  </si>
  <si>
    <t>普通建設事業費</t>
    <phoneticPr fontId="5"/>
  </si>
  <si>
    <t>　うち補助</t>
    <phoneticPr fontId="5"/>
  </si>
  <si>
    <t>(注釈)</t>
    <rPh sb="1" eb="2">
      <t>チュウ</t>
    </rPh>
    <rPh sb="2" eb="3">
      <t>シャク</t>
    </rPh>
    <phoneticPr fontId="5"/>
  </si>
  <si>
    <t>　うち単独</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</si>
  <si>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</si>
  <si>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災害復旧事業費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</si>
  <si>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</si>
  <si>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失業対策事業費</t>
    <phoneticPr fontId="5"/>
  </si>
  <si>
    <t>歳出合計</t>
    <phoneticPr fontId="5"/>
  </si>
  <si>
    <t>(2)各会計、関係団体の財政状況及び健全化判断比率（市町村）</t>
    <rPh sb="26" eb="29">
      <t>シチョウソン</t>
    </rPh>
    <phoneticPr fontId="5"/>
  </si>
  <si>
    <t>令和3年度</t>
  </si>
  <si>
    <t>福島県棚倉町</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</si>
  <si>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</si>
  <si>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</si>
  <si>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</si>
  <si>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</si>
  <si>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</si>
  <si>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</si>
  <si>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</si>
  <si>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</si>
  <si>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</si>
  <si>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</si>
  <si>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</si>
  <si>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</si>
  <si>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</si>
  <si>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</si>
  <si>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</si>
  <si>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</si>
  <si>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</si>
  <si>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</si>
  <si>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</si>
  <si>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</si>
  <si>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霊園整備事業特別会計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</si>
  <si>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</si>
  <si>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</si>
  <si>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</si>
  <si>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</si>
  <si>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</si>
  <si>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</si>
  <si>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</si>
  <si>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</si>
  <si>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</si>
  <si>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</si>
  <si>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</si>
  <si>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</si>
  <si>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</si>
  <si>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</si>
  <si>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t>
    <phoneticPr fontId="5"/>
  </si>
  <si>
    <t>後期高齢者医療特別会計</t>
    <phoneticPr fontId="5"/>
  </si>
  <si>
    <t>上水道事業会計</t>
    <phoneticPr fontId="5"/>
  </si>
  <si>
    <t>法適用企業</t>
    <phoneticPr fontId="5"/>
  </si>
  <si>
    <t>簡易水道事業特別会計</t>
    <phoneticPr fontId="5"/>
  </si>
  <si>
    <t>法非適用企業</t>
    <phoneticPr fontId="5"/>
  </si>
  <si>
    <t>公共下水道事業特別会計</t>
    <phoneticPr fontId="5"/>
  </si>
  <si>
    <t>法非適用企業</t>
    <phoneticPr fontId="5"/>
  </si>
  <si>
    <t>農業集落排水事業特別会計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</si>
  <si>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</si>
  <si>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</si>
  <si>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</si>
  <si>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</si>
  <si>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</si>
  <si>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</si>
  <si>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</si>
  <si>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純損益
（形式収支）</t>
    <phoneticPr fontId="5"/>
  </si>
  <si>
    <t>資金剰余額
/不足額
（実質収支）</t>
    <phoneticPr fontId="5"/>
  </si>
  <si>
    <t>他会計等
からの
繰入金</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</si>
  <si>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</si>
  <si>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</si>
  <si>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</si>
  <si>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</si>
  <si>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</si>
  <si>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</si>
  <si>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</si>
  <si>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</si>
  <si>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</si>
  <si>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</si>
  <si>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令和元年度</t>
    <rPh sb="0" eb="2">
      <t>レイワ</t>
    </rPh>
    <rPh sb="2" eb="4">
      <t>ガンネン</t>
    </rPh>
    <rPh sb="3" eb="5">
      <t>ネンド</t>
    </rPh>
    <phoneticPr fontId="5"/>
  </si>
  <si>
    <t>令和2年度</t>
    <rPh sb="0" eb="2">
      <t>レイワ</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</si>
  <si>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</si>
  <si>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</si>
  <si>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</si>
  <si>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</si>
  <si>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</si>
  <si>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</si>
  <si>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減債基金積立不足算定額</t>
    <rPh sb="0" eb="2">
      <t>ゲンサイ</t>
    </rPh>
    <rPh sb="2" eb="4">
      <t>キキン</t>
    </rPh>
    <rPh sb="4" eb="6">
      <t>ツミタテ</t>
    </rPh>
    <rPh sb="6" eb="8">
      <t>ブソク</t>
    </rPh>
    <rPh sb="8" eb="10">
      <t>サンテイ</t>
    </rPh>
    <rPh sb="10" eb="11">
      <t>ガク</t>
    </rPh>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</si>
  <si>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</si>
  <si>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</si>
  <si>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</si>
  <si>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</si>
  <si>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</si>
  <si>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t>
    <phoneticPr fontId="5"/>
  </si>
  <si>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</si>
  <si>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</si>
  <si>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t>
    <phoneticPr fontId="5"/>
  </si>
  <si>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</si>
  <si>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</si>
  <si>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</si>
  <si>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t>
    <phoneticPr fontId="5"/>
  </si>
  <si>
    <t>-</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</si>
  <si>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</si>
  <si>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</si>
  <si>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</si>
  <si>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</si>
  <si>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</si>
  <si>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</si>
  <si>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</si>
  <si>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t>
    <phoneticPr fontId="5"/>
  </si>
  <si>
    <t>-</t>
    <phoneticPr fontId="5"/>
  </si>
  <si>
    <t>　うち、健全化法施行規則附則第三条に係る負担見込額</t>
    <phoneticPr fontId="5"/>
  </si>
  <si>
    <t>-</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</si>
  <si>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</si>
  <si>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</si>
  <si>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</si>
  <si>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</si>
  <si>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</si>
  <si>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</si>
  <si>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</si>
  <si>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</si>
  <si>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</si>
  <si>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</si>
  <si>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</si>
  <si>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</si>
  <si>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</si>
  <si>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農業集落排水事業特別会計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</si>
  <si>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</si>
  <si>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上水道事業会計</t>
    <phoneticPr fontId="5"/>
  </si>
  <si>
    <t>(Ｆ)</t>
    <phoneticPr fontId="5"/>
  </si>
  <si>
    <t>簡易水道事業特別会計</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</si>
  <si>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</si>
  <si>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</si>
  <si>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</si>
  <si>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</si>
  <si>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</si>
  <si>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</si>
  <si>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</si>
  <si>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令和3年度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</si>
  <si>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</si>
  <si>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</si>
  <si>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</si>
  <si>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</si>
  <si>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</si>
  <si>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</si>
  <si>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</si>
  <si>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</si>
  <si>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</si>
  <si>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</si>
  <si>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</si>
  <si>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</si>
  <si>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</si>
  <si>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</si>
  <si>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</si>
  <si>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</si>
  <si>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</si>
  <si>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</si>
  <si>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</si>
  <si>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</si>
  <si>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</si>
  <si>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</si>
  <si>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</si>
  <si>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</si>
  <si>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</si>
  <si>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</si>
  <si>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</si>
  <si>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</si>
  <si>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</si>
  <si>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</si>
  <si>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</si>
  <si>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</si>
  <si>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</si>
  <si>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</si>
  <si>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</si>
  <si>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</si>
  <si>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</si>
  <si>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</si>
  <si>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</si>
  <si>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</si>
  <si>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</si>
  <si>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</si>
  <si>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</si>
  <si>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</si>
  <si>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</si>
  <si>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</si>
  <si>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</si>
  <si>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</si>
  <si>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</si>
  <si>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</si>
  <si>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</si>
  <si>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※令和4年度中に市町村合併した団体で、合併前の団体ごとの決算に基づく実質公債費比率を算出していない団体については、グラフを表記しない。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</si>
  <si>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</si>
  <si>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</si>
  <si>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</si>
  <si>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</si>
  <si>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</si>
  <si>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</si>
  <si>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</si>
  <si>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</si>
  <si>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H29</t>
  </si>
  <si>
    <t>うち単独分</t>
    <rPh sb="2" eb="4">
      <t>タンドク</t>
    </rPh>
    <rPh sb="4" eb="5">
      <t>ブン</t>
    </rPh>
    <phoneticPr fontId="5"/>
  </si>
  <si>
    <t xml:space="preserve"> H30</t>
  </si>
  <si>
    <t xml:space="preserve"> R01</t>
  </si>
  <si>
    <t xml:space="preserve"> R02</t>
  </si>
  <si>
    <t xml:space="preserve"> R03</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</si>
  <si>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</si>
  <si>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</si>
  <si>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</si>
  <si>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</si>
  <si>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H29</t>
  </si>
  <si>
    <t>H30</t>
  </si>
  <si>
    <t>R01</t>
  </si>
  <si>
    <t>R02</t>
  </si>
  <si>
    <t>R03</t>
  </si>
  <si>
    <t>▲ 6.73</t>
  </si>
  <si>
    <t>▲ 4.89</t>
  </si>
  <si>
    <t>▲ 5.25</t>
  </si>
  <si>
    <t>▲ 0.07</t>
  </si>
  <si>
    <t>一般会計</t>
  </si>
  <si>
    <t>上水道事業会計</t>
  </si>
  <si>
    <t>介護保険特別会計</t>
  </si>
  <si>
    <t>国民健康保険特別会計</t>
  </si>
  <si>
    <t>公共下水道事業特別会計</t>
  </si>
  <si>
    <t>簡易水道事業特別会計</t>
  </si>
  <si>
    <t>農業集落排水事業特別会計</t>
  </si>
  <si>
    <t>後期高齢者医療特別会計</t>
  </si>
  <si>
    <t>その他会計（赤字）</t>
  </si>
  <si>
    <t>その他会計（黒字）</t>
  </si>
  <si>
    <t>（百万円）</t>
    <phoneticPr fontId="5"/>
  </si>
  <si>
    <t>H28末</t>
    <phoneticPr fontId="5"/>
  </si>
  <si>
    <t>H29末</t>
    <phoneticPr fontId="5"/>
  </si>
  <si>
    <t>H30末</t>
    <phoneticPr fontId="5"/>
  </si>
  <si>
    <t>R01末</t>
    <phoneticPr fontId="5"/>
  </si>
  <si>
    <t>R02末</t>
    <phoneticPr fontId="5"/>
  </si>
  <si>
    <t>-</t>
    <phoneticPr fontId="2"/>
  </si>
  <si>
    <t>東白衛生組合</t>
    <rPh sb="0" eb="1">
      <t>ヒガシ</t>
    </rPh>
    <rPh sb="1" eb="2">
      <t>シロ</t>
    </rPh>
    <rPh sb="2" eb="4">
      <t>エイセイ</t>
    </rPh>
    <rPh sb="4" eb="6">
      <t>クミアイ</t>
    </rPh>
    <phoneticPr fontId="2"/>
  </si>
  <si>
    <t>白河地方広域市町村圏整備組合　一般会計</t>
    <rPh sb="0" eb="2">
      <t>シラカワ</t>
    </rPh>
    <rPh sb="2" eb="4">
      <t>チホウ</t>
    </rPh>
    <rPh sb="4" eb="6">
      <t>コウイキ</t>
    </rPh>
    <rPh sb="6" eb="9">
      <t>シチョウソン</t>
    </rPh>
    <rPh sb="9" eb="10">
      <t>ケン</t>
    </rPh>
    <rPh sb="10" eb="12">
      <t>セイビ</t>
    </rPh>
    <rPh sb="12" eb="14">
      <t>クミアイ</t>
    </rPh>
    <rPh sb="15" eb="17">
      <t>イッパン</t>
    </rPh>
    <rPh sb="17" eb="19">
      <t>カイケイ</t>
    </rPh>
    <phoneticPr fontId="2"/>
  </si>
  <si>
    <t>白河地方広域市町村圏整備組合　水道用水供給事業会計</t>
    <rPh sb="0" eb="2">
      <t>シラカワ</t>
    </rPh>
    <rPh sb="2" eb="4">
      <t>チホウ</t>
    </rPh>
    <rPh sb="4" eb="6">
      <t>コウイキ</t>
    </rPh>
    <rPh sb="6" eb="9">
      <t>シチョウソン</t>
    </rPh>
    <rPh sb="9" eb="10">
      <t>ケン</t>
    </rPh>
    <rPh sb="10" eb="12">
      <t>セイビ</t>
    </rPh>
    <rPh sb="12" eb="14">
      <t>クミアイ</t>
    </rPh>
    <rPh sb="15" eb="17">
      <t>スイドウ</t>
    </rPh>
    <rPh sb="17" eb="19">
      <t>ヨウスイ</t>
    </rPh>
    <rPh sb="19" eb="21">
      <t>キョウキュウ</t>
    </rPh>
    <rPh sb="21" eb="23">
      <t>ジギョウ</t>
    </rPh>
    <rPh sb="23" eb="25">
      <t>カイケイ</t>
    </rPh>
    <phoneticPr fontId="2"/>
  </si>
  <si>
    <t>福島県後期高齢者医療広域連合　一般会計</t>
    <rPh sb="0" eb="3">
      <t>フクシマケン</t>
    </rPh>
    <rPh sb="3" eb="5">
      <t>コウキ</t>
    </rPh>
    <rPh sb="5" eb="8">
      <t>コウレイシャ</t>
    </rPh>
    <rPh sb="8" eb="10">
      <t>イリョウ</t>
    </rPh>
    <rPh sb="10" eb="12">
      <t>コウイキ</t>
    </rPh>
    <rPh sb="12" eb="14">
      <t>レンゴウ</t>
    </rPh>
    <rPh sb="15" eb="17">
      <t>イッパン</t>
    </rPh>
    <rPh sb="17" eb="19">
      <t>カイケイ</t>
    </rPh>
    <phoneticPr fontId="2"/>
  </si>
  <si>
    <t>福島県後期高齢者医療広域連合　後期高齢者特別会計</t>
    <rPh sb="0" eb="3">
      <t>フクシマケン</t>
    </rPh>
    <rPh sb="3" eb="5">
      <t>コウキ</t>
    </rPh>
    <rPh sb="5" eb="8">
      <t>コウレイシャ</t>
    </rPh>
    <rPh sb="8" eb="10">
      <t>イリョウ</t>
    </rPh>
    <rPh sb="10" eb="12">
      <t>コウイキ</t>
    </rPh>
    <rPh sb="12" eb="14">
      <t>レンゴウ</t>
    </rPh>
    <rPh sb="15" eb="17">
      <t>コウキ</t>
    </rPh>
    <rPh sb="17" eb="20">
      <t>コウレイシャ</t>
    </rPh>
    <rPh sb="20" eb="22">
      <t>トクベツ</t>
    </rPh>
    <rPh sb="22" eb="24">
      <t>カイケイ</t>
    </rPh>
    <phoneticPr fontId="2"/>
  </si>
  <si>
    <t>福島県市町村総合事務組合　一般会計</t>
    <rPh sb="0" eb="3">
      <t>フクシマケン</t>
    </rPh>
    <rPh sb="3" eb="6">
      <t>シチョウソン</t>
    </rPh>
    <rPh sb="6" eb="8">
      <t>ソウゴウ</t>
    </rPh>
    <rPh sb="8" eb="10">
      <t>ジム</t>
    </rPh>
    <rPh sb="10" eb="12">
      <t>クミアイ</t>
    </rPh>
    <rPh sb="13" eb="15">
      <t>イッパン</t>
    </rPh>
    <rPh sb="15" eb="17">
      <t>カイケイ</t>
    </rPh>
    <phoneticPr fontId="2"/>
  </si>
  <si>
    <t>福島県市町村総合事務組合　消防補償等特別会計</t>
    <rPh sb="0" eb="3">
      <t>フクシマケン</t>
    </rPh>
    <rPh sb="3" eb="6">
      <t>シチョウソン</t>
    </rPh>
    <rPh sb="6" eb="8">
      <t>ソウゴウ</t>
    </rPh>
    <rPh sb="8" eb="10">
      <t>ジム</t>
    </rPh>
    <rPh sb="10" eb="12">
      <t>クミアイ</t>
    </rPh>
    <rPh sb="13" eb="15">
      <t>ショウボウ</t>
    </rPh>
    <rPh sb="15" eb="17">
      <t>ホショウ</t>
    </rPh>
    <rPh sb="17" eb="18">
      <t>トウ</t>
    </rPh>
    <rPh sb="18" eb="20">
      <t>トクベツ</t>
    </rPh>
    <rPh sb="20" eb="22">
      <t>カイケイ</t>
    </rPh>
    <phoneticPr fontId="2"/>
  </si>
  <si>
    <t>福島県市町村総合事務組合　消防賞じゅつ金特別会計</t>
    <rPh sb="0" eb="3">
      <t>フクシマケン</t>
    </rPh>
    <rPh sb="3" eb="6">
      <t>シチョウソン</t>
    </rPh>
    <rPh sb="6" eb="8">
      <t>ソウゴウ</t>
    </rPh>
    <rPh sb="8" eb="10">
      <t>ジム</t>
    </rPh>
    <rPh sb="10" eb="12">
      <t>クミアイ</t>
    </rPh>
    <rPh sb="13" eb="15">
      <t>ショウボウ</t>
    </rPh>
    <rPh sb="15" eb="16">
      <t>ショウ</t>
    </rPh>
    <rPh sb="19" eb="20">
      <t>キン</t>
    </rPh>
    <rPh sb="20" eb="22">
      <t>トクベツ</t>
    </rPh>
    <rPh sb="22" eb="24">
      <t>カイケイ</t>
    </rPh>
    <phoneticPr fontId="2"/>
  </si>
  <si>
    <t>福島県市町村総合事務組合　非常勤職員公務災害補償特別会計</t>
    <rPh sb="0" eb="3">
      <t>フクシマケン</t>
    </rPh>
    <rPh sb="3" eb="6">
      <t>シチョウソン</t>
    </rPh>
    <rPh sb="6" eb="8">
      <t>ソウゴウ</t>
    </rPh>
    <rPh sb="8" eb="10">
      <t>ジム</t>
    </rPh>
    <rPh sb="10" eb="12">
      <t>クミアイ</t>
    </rPh>
    <rPh sb="13" eb="16">
      <t>ヒジョウキン</t>
    </rPh>
    <rPh sb="16" eb="18">
      <t>ショクイン</t>
    </rPh>
    <rPh sb="18" eb="20">
      <t>コウム</t>
    </rPh>
    <rPh sb="20" eb="22">
      <t>サイガイ</t>
    </rPh>
    <rPh sb="22" eb="24">
      <t>ホショウ</t>
    </rPh>
    <rPh sb="24" eb="26">
      <t>トクベツ</t>
    </rPh>
    <rPh sb="26" eb="28">
      <t>カイケイ</t>
    </rPh>
    <phoneticPr fontId="2"/>
  </si>
  <si>
    <t>福島県市町村総合事務組合　自治会館管理特別会計</t>
    <rPh sb="0" eb="3">
      <t>フクシマケン</t>
    </rPh>
    <rPh sb="3" eb="6">
      <t>シチョウソン</t>
    </rPh>
    <rPh sb="6" eb="8">
      <t>ソウゴウ</t>
    </rPh>
    <rPh sb="8" eb="10">
      <t>ジム</t>
    </rPh>
    <rPh sb="10" eb="12">
      <t>クミアイ</t>
    </rPh>
    <rPh sb="13" eb="15">
      <t>ジチ</t>
    </rPh>
    <rPh sb="15" eb="17">
      <t>カイカン</t>
    </rPh>
    <rPh sb="17" eb="19">
      <t>カンリ</t>
    </rPh>
    <rPh sb="19" eb="21">
      <t>トクベツ</t>
    </rPh>
    <rPh sb="21" eb="23">
      <t>カイケイ</t>
    </rPh>
    <phoneticPr fontId="2"/>
  </si>
  <si>
    <t>棚倉町活性化協会</t>
    <rPh sb="0" eb="3">
      <t>タナグラマチ</t>
    </rPh>
    <rPh sb="3" eb="6">
      <t>カッセイカ</t>
    </rPh>
    <rPh sb="6" eb="8">
      <t>キョウカイ</t>
    </rPh>
    <phoneticPr fontId="2"/>
  </si>
  <si>
    <t>〇</t>
    <phoneticPr fontId="2"/>
  </si>
  <si>
    <t>ルネサンス棚倉</t>
    <rPh sb="5" eb="7">
      <t>タナグラ</t>
    </rPh>
    <phoneticPr fontId="2"/>
  </si>
  <si>
    <t>まち工房たなぐら</t>
    <rPh sb="2" eb="4">
      <t>コウボウ</t>
    </rPh>
    <phoneticPr fontId="2"/>
  </si>
  <si>
    <t>白河地方土地開発公社</t>
    <rPh sb="0" eb="2">
      <t>シラカワ</t>
    </rPh>
    <rPh sb="2" eb="4">
      <t>チホウ</t>
    </rPh>
    <rPh sb="4" eb="6">
      <t>トチ</t>
    </rPh>
    <rPh sb="6" eb="8">
      <t>カイハツ</t>
    </rPh>
    <rPh sb="8" eb="10">
      <t>コウシャ</t>
    </rPh>
    <phoneticPr fontId="2"/>
  </si>
  <si>
    <t>-</t>
    <phoneticPr fontId="2"/>
  </si>
  <si>
    <t>公共施設整備・補修等基金</t>
    <rPh sb="0" eb="2">
      <t>コウキョウ</t>
    </rPh>
    <rPh sb="2" eb="4">
      <t>シセツ</t>
    </rPh>
    <rPh sb="4" eb="6">
      <t>セイビ</t>
    </rPh>
    <rPh sb="7" eb="9">
      <t>ホシュウ</t>
    </rPh>
    <rPh sb="9" eb="10">
      <t>トウ</t>
    </rPh>
    <rPh sb="10" eb="12">
      <t>キキン</t>
    </rPh>
    <phoneticPr fontId="2"/>
  </si>
  <si>
    <t>地域振興基金</t>
    <rPh sb="0" eb="2">
      <t>チイキ</t>
    </rPh>
    <rPh sb="2" eb="4">
      <t>シンコウ</t>
    </rPh>
    <rPh sb="4" eb="6">
      <t>キキン</t>
    </rPh>
    <phoneticPr fontId="2"/>
  </si>
  <si>
    <t>スポーツレクリエーション基地整備建設基金</t>
    <rPh sb="12" eb="14">
      <t>キチ</t>
    </rPh>
    <rPh sb="14" eb="16">
      <t>セイビ</t>
    </rPh>
    <rPh sb="16" eb="18">
      <t>ケンセツ</t>
    </rPh>
    <rPh sb="18" eb="20">
      <t>キキン</t>
    </rPh>
    <phoneticPr fontId="2"/>
  </si>
  <si>
    <t>福祉基金</t>
    <rPh sb="0" eb="2">
      <t>フクシ</t>
    </rPh>
    <rPh sb="2" eb="4">
      <t>キキン</t>
    </rPh>
    <phoneticPr fontId="2"/>
  </si>
  <si>
    <t>森林環境基金</t>
    <rPh sb="0" eb="2">
      <t>シンリン</t>
    </rPh>
    <rPh sb="2" eb="4">
      <t>カンキョウ</t>
    </rPh>
    <rPh sb="4" eb="6">
      <t>キキン</t>
    </rPh>
    <phoneticPr fontId="2"/>
  </si>
  <si>
    <t xml:space="preserve">※8：職員の状況については、令和3年地方公務員給与実態調査に基づいている。 </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</si>
  <si>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</si>
  <si>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</si>
  <si>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令和2年度より地方債現在高、債務負担行為に基づく支出予定額及び公営企業債等繰入見込額の減、さらには充当可能基金の増等が主な要因となり、将来負担比率は発生しておらず、類似団体内平均値と比較しても低い水準となった。有形固定資産減価償却率は上昇傾向にあるが、これは既存の施設を活用し更新に係る財政負担を抑制しているためである。今後は公共施設総合管理計画をはじめ、将来負担比率、減価償却率、公債費比率等の状況を勘案しながら、個別施設計画を策定し計画的に施設の整備を実施していく。</t>
  </si>
  <si>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</si>
  <si>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</si>
  <si>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</si>
  <si>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</si>
  <si>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</si>
  <si>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</si>
  <si>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実質公債費比率</t>
    <phoneticPr fontId="5"/>
  </si>
  <si>
    <t>実質公債費比率については、地方債の借入を重点選別主義を徹底した上で計画的に執行しているが、平成29年度以降の教育施設の改修工事や社会資本整備総合交付金事業（辺地債）等のために借入を行った地方債の元金償還の影響で年々上昇傾向にあり、令和3年度においては類似団体内平均値を4.4％上回った。一方で、償還が進み地方債残高が減少していることで、将来負担比率は平成29年度以降減少し令和2年度以降発生しておらず、実質公債費比率も数年後にピークを迎えた後は低下していく見込である。　引き続き各種財政指標に注視しながら、事業の必要性、緊急性、費用対効果等の観点から事業選択を行い、財政健全化を図っていく。</t>
    <rPh sb="82" eb="83">
      <t>トウ</t>
    </rPh>
    <rPh sb="186" eb="188">
      <t>レイワ</t>
    </rPh>
    <rPh sb="189" eb="193">
      <t>ネンドイコウ</t>
    </rPh>
    <rPh sb="193" eb="195">
      <t>ハッセイ</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</si>
</sst>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2">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14" fillId="0" borderId="0">
      <alignment vertical="center"/>
    </xf>
    <xf numFmtId="0" fontId="38" fillId="0" borderId="0">
      <alignment vertical="center"/>
    </xf>
  </cellStyleXfs>
  <cellXfs count="1301">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lignment vertical="center"/>
    </xf>
    <xf numFmtId="49" fontId="20" fillId="0" borderId="0" xfId="8" applyNumberFormat="1" applyFont="1">
      <alignment vertical="center"/>
    </xf>
    <xf numFmtId="0" fontId="22" fillId="0" borderId="0" xfId="8" applyFont="1">
      <alignment vertical="center"/>
    </xf>
    <xf numFmtId="0" fontId="23" fillId="0" borderId="0" xfId="8" applyFont="1">
      <alignment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4" fontId="20" fillId="0" borderId="36" xfId="8" applyNumberFormat="1" applyFont="1" applyBorder="1" applyAlignment="1">
      <alignment horizontal="right" vertical="center" shrinkToFit="1"/>
    </xf>
    <xf numFmtId="184" fontId="20" fillId="0" borderId="8" xfId="8" applyNumberFormat="1" applyFont="1" applyBorder="1" applyAlignment="1">
      <alignment horizontal="right" vertical="center" shrinkToFit="1"/>
    </xf>
    <xf numFmtId="184" fontId="20" fillId="0" borderId="9" xfId="8" applyNumberFormat="1" applyFont="1" applyBorder="1" applyAlignment="1">
      <alignment horizontal="right" vertical="center" shrinkToFit="1"/>
    </xf>
    <xf numFmtId="0" fontId="24" fillId="0" borderId="47" xfId="9" applyFont="1" applyBorder="1">
      <alignment vertical="center"/>
    </xf>
    <xf numFmtId="184" fontId="20" fillId="0" borderId="36" xfId="8" applyNumberFormat="1" applyFont="1" applyBorder="1" applyAlignment="1">
      <alignment vertical="center" shrinkToFit="1"/>
    </xf>
    <xf numFmtId="184" fontId="20" fillId="0" borderId="8" xfId="8" applyNumberFormat="1" applyFont="1" applyBorder="1" applyAlignment="1">
      <alignment vertical="center" shrinkToFit="1"/>
    </xf>
    <xf numFmtId="184" fontId="20" fillId="0" borderId="9" xfId="8" applyNumberFormat="1" applyFont="1" applyBorder="1" applyAlignment="1">
      <alignment vertical="center" shrinkToFit="1"/>
    </xf>
    <xf numFmtId="0" fontId="20" fillId="0" borderId="7" xfId="8" applyFont="1" applyBorder="1" applyAlignment="1">
      <alignment horizontal="left" vertical="center"/>
    </xf>
    <xf numFmtId="0" fontId="24" fillId="0" borderId="71" xfId="9" applyFont="1" applyBorder="1" applyAlignment="1">
      <alignment horizontal="center" vertical="center"/>
    </xf>
    <xf numFmtId="0" fontId="20" fillId="0" borderId="7" xfId="8" applyFont="1" applyBorder="1" applyAlignment="1">
      <alignment horizontal="center" vertical="center"/>
    </xf>
    <xf numFmtId="0" fontId="20" fillId="0" borderId="74" xfId="8" applyFont="1" applyBorder="1" applyAlignment="1">
      <alignment horizontal="center" vertical="center"/>
    </xf>
    <xf numFmtId="0" fontId="26" fillId="0" borderId="75" xfId="8" applyFont="1" applyBorder="1" applyAlignment="1">
      <alignment vertical="center" wrapText="1"/>
    </xf>
    <xf numFmtId="0" fontId="26" fillId="0" borderId="76" xfId="8" applyFont="1" applyBorder="1" applyAlignment="1">
      <alignment vertical="center" wrapText="1"/>
    </xf>
    <xf numFmtId="181" fontId="20" fillId="0" borderId="74" xfId="8" applyNumberFormat="1" applyFont="1" applyBorder="1">
      <alignment vertical="center"/>
    </xf>
    <xf numFmtId="181" fontId="20" fillId="0" borderId="75" xfId="8" applyNumberFormat="1" applyFont="1" applyBorder="1">
      <alignment vertical="center"/>
    </xf>
    <xf numFmtId="181" fontId="20" fillId="0" borderId="76" xfId="8" applyNumberFormat="1" applyFont="1" applyBorder="1">
      <alignment vertical="center"/>
    </xf>
    <xf numFmtId="0" fontId="20" fillId="0" borderId="7" xfId="8" applyFont="1" applyBorder="1">
      <alignment vertical="center"/>
    </xf>
    <xf numFmtId="0" fontId="20" fillId="0" borderId="66" xfId="8" applyFont="1" applyBorder="1">
      <alignment vertical="center"/>
    </xf>
    <xf numFmtId="49" fontId="20" fillId="0" borderId="7" xfId="8" applyNumberFormat="1" applyFont="1" applyBorder="1">
      <alignment vertical="center"/>
    </xf>
    <xf numFmtId="0" fontId="20" fillId="0" borderId="0" xfId="8" applyFont="1" applyAlignment="1">
      <alignment horizontal="center" vertical="center"/>
    </xf>
    <xf numFmtId="49" fontId="20" fillId="0" borderId="0" xfId="8" applyNumberFormat="1" applyFont="1" applyAlignment="1">
      <alignment horizontal="center" vertical="center"/>
    </xf>
    <xf numFmtId="0" fontId="20" fillId="0" borderId="66" xfId="8" applyFont="1" applyBorder="1" applyAlignment="1">
      <alignment horizontal="center" vertical="center"/>
    </xf>
    <xf numFmtId="0" fontId="20" fillId="0" borderId="74" xfId="8" applyFont="1" applyBorder="1">
      <alignment vertical="center"/>
    </xf>
    <xf numFmtId="0" fontId="20" fillId="0" borderId="75" xfId="8" applyFont="1" applyBorder="1">
      <alignment vertical="center"/>
    </xf>
    <xf numFmtId="0" fontId="20" fillId="0" borderId="76" xfId="8" applyFont="1" applyBorder="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lignment vertical="center"/>
    </xf>
    <xf numFmtId="0" fontId="20" fillId="0" borderId="0" xfId="11" applyFont="1" applyAlignment="1">
      <alignment vertical="center"/>
    </xf>
    <xf numFmtId="0" fontId="20" fillId="0" borderId="0" xfId="11" applyFont="1" applyBorder="1" applyAlignment="1">
      <alignment vertical="center"/>
    </xf>
    <xf numFmtId="0" fontId="20" fillId="0" borderId="0" xfId="11" applyFont="1" applyAlignment="1">
      <alignment vertical="center" shrinkToFit="1"/>
    </xf>
    <xf numFmtId="49" fontId="20" fillId="6" borderId="0" xfId="12" applyNumberFormat="1" applyFont="1" applyFill="1">
      <alignment vertical="center"/>
    </xf>
    <xf numFmtId="0" fontId="20" fillId="6" borderId="0" xfId="12" applyFont="1" applyFill="1">
      <alignment vertical="center"/>
    </xf>
    <xf numFmtId="0" fontId="20" fillId="6" borderId="75" xfId="12" applyFont="1" applyFill="1" applyBorder="1">
      <alignment vertical="center"/>
    </xf>
    <xf numFmtId="0" fontId="1" fillId="6" borderId="0" xfId="13" applyFill="1">
      <alignment vertical="center"/>
    </xf>
    <xf numFmtId="0" fontId="1" fillId="0" borderId="0" xfId="13">
      <alignment vertical="center"/>
    </xf>
    <xf numFmtId="0" fontId="34" fillId="6" borderId="0" xfId="12" applyFont="1" applyFill="1">
      <alignment vertical="center"/>
    </xf>
    <xf numFmtId="0" fontId="35" fillId="6" borderId="0" xfId="12" applyFont="1" applyFill="1">
      <alignment vertical="center"/>
    </xf>
    <xf numFmtId="0" fontId="35" fillId="6" borderId="0" xfId="13" applyFont="1" applyFill="1">
      <alignment vertical="center"/>
    </xf>
    <xf numFmtId="0" fontId="35" fillId="0" borderId="0" xfId="13" applyFont="1">
      <alignment vertical="center"/>
    </xf>
    <xf numFmtId="0" fontId="34" fillId="0" borderId="97" xfId="12" applyFont="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34" fillId="0" borderId="144" xfId="12" applyFont="1" applyBorder="1" applyAlignment="1" applyProtection="1">
      <alignment horizontal="center" vertical="center" shrinkToFit="1"/>
      <protection locked="0"/>
    </xf>
    <xf numFmtId="0" fontId="34" fillId="6" borderId="0" xfId="12" applyFont="1" applyFill="1" applyAlignment="1">
      <alignment horizontal="center" vertical="center" shrinkToFit="1"/>
    </xf>
    <xf numFmtId="0" fontId="34" fillId="6" borderId="0" xfId="12" applyFont="1" applyFill="1" applyAlignment="1">
      <alignment horizontal="left" vertical="center" shrinkToFit="1"/>
    </xf>
    <xf numFmtId="177" fontId="34" fillId="6" borderId="0" xfId="12" applyNumberFormat="1" applyFont="1" applyFill="1" applyAlignment="1">
      <alignment horizontal="right" vertical="center" shrinkToFit="1"/>
    </xf>
    <xf numFmtId="177" fontId="34" fillId="6" borderId="0" xfId="12" applyNumberFormat="1" applyFont="1" applyFill="1" applyAlignment="1">
      <alignment horizontal="left" vertical="center" shrinkToFit="1"/>
    </xf>
    <xf numFmtId="0" fontId="34" fillId="6" borderId="75" xfId="12" applyFont="1" applyFill="1" applyBorder="1">
      <alignment vertical="center"/>
    </xf>
    <xf numFmtId="0" fontId="34" fillId="6" borderId="75" xfId="12" applyFont="1" applyFill="1" applyBorder="1" applyAlignment="1">
      <alignment horizontal="center" vertical="center"/>
    </xf>
    <xf numFmtId="0" fontId="34" fillId="6" borderId="31" xfId="12" applyFont="1" applyFill="1" applyBorder="1">
      <alignment vertical="center"/>
    </xf>
    <xf numFmtId="0" fontId="34" fillId="6" borderId="11" xfId="12" applyFont="1" applyFill="1" applyBorder="1">
      <alignment vertical="center"/>
    </xf>
    <xf numFmtId="0" fontId="34" fillId="6" borderId="12" xfId="12" applyFont="1" applyFill="1" applyBorder="1">
      <alignment vertical="center"/>
    </xf>
    <xf numFmtId="0" fontId="34" fillId="6" borderId="66" xfId="12" applyFont="1" applyFill="1" applyBorder="1">
      <alignment vertical="center"/>
    </xf>
    <xf numFmtId="0" fontId="34" fillId="6" borderId="0" xfId="12" applyFont="1" applyFill="1" applyAlignment="1">
      <alignment horizontal="center" vertical="center"/>
    </xf>
    <xf numFmtId="0" fontId="35" fillId="6" borderId="0" xfId="12" applyFont="1" applyFill="1" applyAlignment="1">
      <alignment horizontal="center" vertical="center"/>
    </xf>
    <xf numFmtId="0" fontId="35" fillId="6" borderId="7" xfId="12" applyFont="1" applyFill="1" applyBorder="1">
      <alignment vertical="center"/>
    </xf>
    <xf numFmtId="0" fontId="37" fillId="6" borderId="0" xfId="13" applyFont="1" applyFill="1">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0" fillId="0" borderId="12" xfId="11" applyFont="1" applyBorder="1">
      <alignment vertical="center"/>
    </xf>
    <xf numFmtId="0" fontId="20" fillId="0" borderId="0" xfId="11" applyFont="1" applyBorder="1">
      <alignment vertical="center"/>
    </xf>
    <xf numFmtId="0" fontId="20" fillId="0" borderId="54" xfId="11" applyFont="1" applyBorder="1">
      <alignment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4" fillId="0" borderId="0" xfId="11" applyFont="1" applyAlignment="1">
      <alignment vertical="center"/>
    </xf>
    <xf numFmtId="0" fontId="24" fillId="0" borderId="0" xfId="11" applyFont="1" applyBorder="1" applyAlignment="1">
      <alignment vertical="center"/>
    </xf>
    <xf numFmtId="0" fontId="0" fillId="6" borderId="0" xfId="6" applyFont="1" applyFill="1" applyAlignment="1">
      <alignment vertical="center"/>
    </xf>
    <xf numFmtId="0" fontId="16" fillId="6" borderId="0" xfId="6" applyFill="1" applyAlignment="1" applyProtection="1">
      <alignment vertical="center"/>
      <protection hidden="1"/>
    </xf>
    <xf numFmtId="0" fontId="1" fillId="0" borderId="0" xfId="16" applyFont="1">
      <alignment vertical="center"/>
    </xf>
    <xf numFmtId="0" fontId="16"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4" fillId="0" borderId="41" xfId="16" applyFont="1" applyBorder="1">
      <alignment vertical="center"/>
    </xf>
    <xf numFmtId="178" fontId="38"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4"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4"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0" fontId="39" fillId="0" borderId="0" xfId="21" applyFont="1">
      <alignment vertical="center"/>
    </xf>
    <xf numFmtId="0" fontId="20" fillId="0" borderId="36" xfId="8" applyFont="1" applyBorder="1" applyAlignment="1">
      <alignment horizontal="center" vertical="center"/>
    </xf>
    <xf numFmtId="0" fontId="20" fillId="0" borderId="8" xfId="8" applyFont="1" applyBorder="1" applyAlignment="1">
      <alignment horizontal="center" vertical="center"/>
    </xf>
    <xf numFmtId="0" fontId="20" fillId="0" borderId="9" xfId="8" applyFont="1" applyBorder="1" applyAlignment="1">
      <alignment horizontal="center" vertical="center"/>
    </xf>
    <xf numFmtId="0" fontId="24" fillId="0" borderId="36" xfId="7" applyFont="1" applyBorder="1" applyAlignment="1">
      <alignment horizontal="left" vertical="center"/>
    </xf>
    <xf numFmtId="0" fontId="24" fillId="0" borderId="8" xfId="7" applyFont="1" applyBorder="1" applyAlignment="1">
      <alignment horizontal="left" vertical="center"/>
    </xf>
    <xf numFmtId="0" fontId="24" fillId="0" borderId="9" xfId="7" applyFont="1" applyBorder="1" applyAlignment="1">
      <alignment horizontal="left" vertical="center"/>
    </xf>
    <xf numFmtId="178" fontId="20" fillId="0" borderId="36" xfId="8" applyNumberFormat="1" applyFont="1" applyBorder="1" applyAlignment="1">
      <alignment horizontal="right" vertical="center" shrinkToFit="1"/>
    </xf>
    <xf numFmtId="178" fontId="20" fillId="0" borderId="8" xfId="8" applyNumberFormat="1" applyFont="1" applyBorder="1" applyAlignment="1">
      <alignment horizontal="right" vertical="center" shrinkToFit="1"/>
    </xf>
    <xf numFmtId="178" fontId="20" fillId="0" borderId="9" xfId="8" applyNumberFormat="1" applyFont="1" applyBorder="1" applyAlignment="1">
      <alignment horizontal="right" vertical="center" shrinkToFit="1"/>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1" fontId="20" fillId="0" borderId="36" xfId="8" applyNumberFormat="1" applyFont="1" applyBorder="1" applyAlignment="1">
      <alignment horizontal="right" vertical="center" shrinkToFit="1"/>
    </xf>
    <xf numFmtId="181" fontId="20" fillId="0" borderId="8" xfId="8" applyNumberFormat="1" applyFont="1" applyBorder="1" applyAlignment="1">
      <alignment horizontal="right" vertical="center" shrinkToFit="1"/>
    </xf>
    <xf numFmtId="181" fontId="20" fillId="0" borderId="9" xfId="8" applyNumberFormat="1" applyFont="1" applyBorder="1" applyAlignment="1">
      <alignment horizontal="right" vertical="center" shrinkToFit="1"/>
    </xf>
    <xf numFmtId="49" fontId="21" fillId="0" borderId="0" xfId="8" applyNumberFormat="1" applyFont="1" applyAlignment="1">
      <alignment horizontal="center" vertical="center"/>
    </xf>
    <xf numFmtId="0" fontId="20" fillId="0" borderId="4" xfId="8" applyFont="1" applyBorder="1" applyAlignment="1">
      <alignment horizontal="center" vertical="center"/>
    </xf>
    <xf numFmtId="0" fontId="20" fillId="0" borderId="23" xfId="8" applyFont="1" applyBorder="1" applyAlignment="1">
      <alignment horizontal="center" vertical="center"/>
    </xf>
    <xf numFmtId="0" fontId="20" fillId="0" borderId="5" xfId="8" applyFont="1" applyBorder="1" applyAlignment="1">
      <alignment horizontal="center" vertical="center"/>
    </xf>
    <xf numFmtId="0" fontId="20" fillId="0" borderId="49" xfId="8" applyFont="1" applyBorder="1" applyAlignment="1">
      <alignment horizontal="center" vertical="center"/>
    </xf>
    <xf numFmtId="0" fontId="20" fillId="0" borderId="38" xfId="8" applyFont="1" applyBorder="1" applyAlignment="1">
      <alignment horizontal="center" vertical="center"/>
    </xf>
    <xf numFmtId="0" fontId="20" fillId="0" borderId="63" xfId="8" applyFont="1" applyBorder="1" applyAlignment="1">
      <alignment horizontal="center" vertical="center"/>
    </xf>
    <xf numFmtId="0" fontId="20" fillId="0" borderId="68" xfId="8" applyFont="1" applyBorder="1" applyAlignment="1">
      <alignment horizontal="center" vertical="center"/>
    </xf>
    <xf numFmtId="0" fontId="20" fillId="0" borderId="40" xfId="8" applyFont="1" applyBorder="1" applyAlignment="1">
      <alignment horizontal="center" vertical="center"/>
    </xf>
    <xf numFmtId="0" fontId="20" fillId="0" borderId="47" xfId="8" applyFont="1" applyBorder="1" applyAlignment="1">
      <alignment horizontal="center" vertical="center"/>
    </xf>
    <xf numFmtId="0" fontId="20" fillId="0" borderId="62" xfId="8" applyFont="1" applyBorder="1" applyAlignment="1">
      <alignment horizontal="center" vertical="center"/>
    </xf>
    <xf numFmtId="0" fontId="20" fillId="0" borderId="10" xfId="8" applyFont="1" applyBorder="1" applyAlignment="1">
      <alignment horizontal="center" vertical="center"/>
    </xf>
    <xf numFmtId="0" fontId="20" fillId="0" borderId="64" xfId="8" applyFont="1" applyBorder="1" applyAlignment="1">
      <alignment horizontal="center" vertical="center"/>
    </xf>
    <xf numFmtId="0" fontId="20" fillId="0" borderId="65" xfId="8" applyFont="1" applyBorder="1" applyAlignment="1">
      <alignment horizontal="center" vertical="center"/>
    </xf>
    <xf numFmtId="0" fontId="20" fillId="0" borderId="37" xfId="8" applyFont="1" applyBorder="1" applyAlignment="1">
      <alignment horizontal="center" vertical="center"/>
    </xf>
    <xf numFmtId="0" fontId="20" fillId="0" borderId="69" xfId="8" applyFont="1" applyBorder="1" applyAlignment="1">
      <alignment horizontal="center" vertical="center"/>
    </xf>
    <xf numFmtId="0" fontId="20" fillId="0" borderId="7" xfId="8" applyFont="1" applyBorder="1" applyAlignment="1">
      <alignment horizontal="center" vertical="center"/>
    </xf>
    <xf numFmtId="0" fontId="20" fillId="0" borderId="0" xfId="8" applyFont="1" applyAlignment="1">
      <alignment horizontal="center" vertical="center"/>
    </xf>
    <xf numFmtId="0" fontId="20" fillId="0" borderId="24" xfId="8" applyFont="1" applyBorder="1" applyAlignment="1">
      <alignment horizontal="center" vertical="center"/>
    </xf>
    <xf numFmtId="0" fontId="20" fillId="0" borderId="54" xfId="8" applyFont="1" applyBorder="1" applyAlignment="1">
      <alignment horizontal="center" vertical="center"/>
    </xf>
    <xf numFmtId="0" fontId="20" fillId="0" borderId="66" xfId="8" applyFont="1" applyBorder="1" applyAlignment="1">
      <alignment horizontal="center" vertical="center"/>
    </xf>
    <xf numFmtId="0" fontId="20" fillId="0" borderId="67" xfId="8" applyFont="1" applyBorder="1" applyAlignment="1">
      <alignment horizontal="center" vertical="center"/>
    </xf>
    <xf numFmtId="0" fontId="20" fillId="0" borderId="1" xfId="8" applyFont="1" applyBorder="1" applyAlignment="1">
      <alignment horizontal="center" vertical="center"/>
    </xf>
    <xf numFmtId="0" fontId="20" fillId="0" borderId="2" xfId="8" applyFont="1" applyBorder="1" applyAlignment="1">
      <alignment horizontal="center" vertical="center"/>
    </xf>
    <xf numFmtId="0" fontId="20" fillId="0" borderId="3" xfId="8" applyFont="1" applyBorder="1" applyAlignment="1">
      <alignment horizontal="center" vertical="center"/>
    </xf>
    <xf numFmtId="181" fontId="20" fillId="0" borderId="7" xfId="8" applyNumberFormat="1" applyFont="1" applyBorder="1" applyAlignment="1">
      <alignment horizontal="right" vertical="center" shrinkToFit="1"/>
    </xf>
    <xf numFmtId="181" fontId="20" fillId="0" borderId="0" xfId="8" applyNumberFormat="1" applyFont="1" applyAlignment="1">
      <alignment horizontal="right" vertical="center" shrinkToFit="1"/>
    </xf>
    <xf numFmtId="181" fontId="20" fillId="0" borderId="66" xfId="8" applyNumberFormat="1" applyFont="1" applyBorder="1" applyAlignment="1">
      <alignment horizontal="right" vertical="center" shrinkToFit="1"/>
    </xf>
    <xf numFmtId="178" fontId="20" fillId="0" borderId="7" xfId="8" applyNumberFormat="1" applyFont="1" applyBorder="1" applyAlignment="1">
      <alignment horizontal="right" vertical="center" shrinkToFit="1"/>
    </xf>
    <xf numFmtId="178" fontId="20" fillId="0" borderId="0" xfId="8" applyNumberFormat="1" applyFont="1" applyAlignment="1">
      <alignment horizontal="right" vertical="center" shrinkToFit="1"/>
    </xf>
    <xf numFmtId="178" fontId="20" fillId="0" borderId="66" xfId="8" applyNumberFormat="1" applyFont="1" applyBorder="1" applyAlignment="1">
      <alignment horizontal="right" vertical="center" shrinkToFit="1"/>
    </xf>
    <xf numFmtId="0" fontId="20" fillId="0" borderId="7" xfId="8" applyFont="1" applyBorder="1" applyAlignment="1">
      <alignment horizontal="left" vertical="center"/>
    </xf>
    <xf numFmtId="0" fontId="20" fillId="0" borderId="0" xfId="8" applyFont="1" applyAlignment="1">
      <alignment horizontal="left" vertical="center"/>
    </xf>
    <xf numFmtId="0" fontId="20" fillId="0" borderId="66" xfId="8" applyFont="1" applyBorder="1" applyAlignment="1">
      <alignment horizontal="left" vertical="center"/>
    </xf>
    <xf numFmtId="0" fontId="20" fillId="0" borderId="14" xfId="8" applyFont="1" applyBorder="1" applyAlignment="1">
      <alignment horizontal="center" vertical="center"/>
    </xf>
    <xf numFmtId="0" fontId="20" fillId="0" borderId="48" xfId="8" applyFont="1" applyBorder="1" applyAlignment="1">
      <alignment horizontal="center" vertical="center"/>
    </xf>
    <xf numFmtId="0" fontId="20" fillId="0" borderId="15" xfId="8" applyFont="1" applyBorder="1" applyAlignment="1">
      <alignment horizontal="center" vertical="center"/>
    </xf>
    <xf numFmtId="0" fontId="20" fillId="0" borderId="50" xfId="8" applyFont="1" applyBorder="1" applyAlignment="1">
      <alignment horizontal="center" vertical="center"/>
    </xf>
    <xf numFmtId="0" fontId="20" fillId="0" borderId="70" xfId="8" applyFont="1" applyBorder="1" applyAlignment="1">
      <alignment horizontal="center" vertical="center"/>
    </xf>
    <xf numFmtId="0" fontId="20" fillId="0" borderId="71" xfId="8" applyFont="1" applyBorder="1" applyAlignment="1">
      <alignment horizontal="center" vertical="center"/>
    </xf>
    <xf numFmtId="0" fontId="20" fillId="0" borderId="41" xfId="8" applyFont="1" applyBorder="1" applyAlignment="1">
      <alignment horizontal="center" vertical="center"/>
    </xf>
    <xf numFmtId="0" fontId="20" fillId="0" borderId="16" xfId="8" applyFont="1" applyBorder="1" applyAlignment="1">
      <alignment horizontal="center" vertical="center"/>
    </xf>
    <xf numFmtId="0" fontId="20" fillId="0" borderId="72" xfId="8" applyFont="1" applyBorder="1" applyAlignment="1">
      <alignment horizontal="center" vertical="center"/>
    </xf>
    <xf numFmtId="0" fontId="20" fillId="0" borderId="73" xfId="8" applyFont="1" applyBorder="1" applyAlignment="1">
      <alignment horizontal="center" vertical="center"/>
    </xf>
    <xf numFmtId="0" fontId="20" fillId="0" borderId="11" xfId="8" applyFont="1" applyBorder="1" applyAlignment="1">
      <alignment horizontal="center" vertical="center"/>
    </xf>
    <xf numFmtId="0" fontId="20" fillId="0" borderId="12" xfId="8" applyFont="1" applyBorder="1" applyAlignment="1">
      <alignment horizontal="center" vertical="center"/>
    </xf>
    <xf numFmtId="0" fontId="20" fillId="0" borderId="74" xfId="8" applyFont="1" applyBorder="1" applyAlignment="1">
      <alignment horizontal="center" vertical="center"/>
    </xf>
    <xf numFmtId="0" fontId="20" fillId="0" borderId="75" xfId="8" applyFont="1" applyBorder="1" applyAlignment="1">
      <alignment horizontal="center" vertical="center"/>
    </xf>
    <xf numFmtId="49" fontId="20" fillId="0" borderId="41" xfId="8" applyNumberFormat="1" applyFont="1" applyBorder="1" applyAlignment="1">
      <alignment horizontal="center" vertical="center"/>
    </xf>
    <xf numFmtId="49" fontId="20" fillId="0" borderId="12" xfId="8" applyNumberFormat="1" applyFont="1" applyBorder="1" applyAlignment="1">
      <alignment horizontal="center" vertical="center"/>
    </xf>
    <xf numFmtId="49" fontId="20" fillId="0" borderId="13" xfId="8" applyNumberFormat="1" applyFont="1" applyBorder="1" applyAlignment="1">
      <alignment horizontal="center" vertical="center"/>
    </xf>
    <xf numFmtId="49" fontId="20" fillId="0" borderId="64" xfId="8" applyNumberFormat="1" applyFont="1" applyBorder="1" applyAlignment="1">
      <alignment horizontal="center" vertical="center"/>
    </xf>
    <xf numFmtId="49" fontId="20" fillId="0" borderId="0" xfId="8" applyNumberFormat="1" applyFont="1" applyAlignment="1">
      <alignment horizontal="center" vertical="center"/>
    </xf>
    <xf numFmtId="49" fontId="20" fillId="0" borderId="66" xfId="8" applyNumberFormat="1" applyFont="1" applyBorder="1" applyAlignment="1">
      <alignment horizontal="center" vertical="center"/>
    </xf>
    <xf numFmtId="49" fontId="20" fillId="0" borderId="72" xfId="8" applyNumberFormat="1" applyFont="1" applyBorder="1" applyAlignment="1">
      <alignment horizontal="center" vertical="center"/>
    </xf>
    <xf numFmtId="49" fontId="20" fillId="0" borderId="75" xfId="8" applyNumberFormat="1" applyFont="1" applyBorder="1" applyAlignment="1">
      <alignment horizontal="center" vertical="center"/>
    </xf>
    <xf numFmtId="49" fontId="20" fillId="0" borderId="76" xfId="8" applyNumberFormat="1" applyFont="1" applyBorder="1" applyAlignment="1">
      <alignment horizontal="center" vertical="center"/>
    </xf>
    <xf numFmtId="0" fontId="20" fillId="0" borderId="30" xfId="8" applyFont="1" applyBorder="1">
      <alignment vertical="center"/>
    </xf>
    <xf numFmtId="0" fontId="20" fillId="0" borderId="31" xfId="8" applyFont="1" applyBorder="1">
      <alignment vertical="center"/>
    </xf>
    <xf numFmtId="0" fontId="20" fillId="0" borderId="42" xfId="8" applyFont="1" applyBorder="1">
      <alignment vertical="center"/>
    </xf>
    <xf numFmtId="0" fontId="20" fillId="0" borderId="39" xfId="8" applyFont="1" applyBorder="1" applyAlignment="1">
      <alignment horizontal="center" vertical="center"/>
    </xf>
    <xf numFmtId="0" fontId="20" fillId="0" borderId="31" xfId="8" applyFont="1" applyBorder="1" applyAlignment="1">
      <alignment horizontal="center" vertical="center"/>
    </xf>
    <xf numFmtId="0" fontId="24" fillId="0" borderId="7" xfId="7" applyFont="1" applyBorder="1" applyAlignment="1">
      <alignment horizontal="left" vertical="center"/>
    </xf>
    <xf numFmtId="0" fontId="24" fillId="0" borderId="0" xfId="7" applyFont="1" applyAlignment="1">
      <alignment horizontal="left" vertical="center"/>
    </xf>
    <xf numFmtId="0" fontId="24" fillId="0" borderId="66" xfId="7" applyFont="1" applyBorder="1" applyAlignment="1">
      <alignment horizontal="left" vertical="center"/>
    </xf>
    <xf numFmtId="182" fontId="20" fillId="0" borderId="7" xfId="8" applyNumberFormat="1" applyFont="1" applyBorder="1" applyAlignment="1">
      <alignment horizontal="right" vertical="center" shrinkToFit="1"/>
    </xf>
    <xf numFmtId="182" fontId="20" fillId="0" borderId="0" xfId="8" applyNumberFormat="1" applyFont="1" applyAlignment="1">
      <alignment horizontal="right" vertical="center" shrinkToFit="1"/>
    </xf>
    <xf numFmtId="182" fontId="20" fillId="0" borderId="66" xfId="8" applyNumberFormat="1" applyFont="1" applyBorder="1" applyAlignment="1">
      <alignment horizontal="right" vertical="center" shrinkToFit="1"/>
    </xf>
    <xf numFmtId="183" fontId="20" fillId="0" borderId="7" xfId="8" applyNumberFormat="1" applyFont="1" applyBorder="1" applyAlignment="1">
      <alignment horizontal="right" vertical="center" shrinkToFit="1"/>
    </xf>
    <xf numFmtId="183" fontId="20" fillId="0" borderId="0" xfId="8" applyNumberFormat="1" applyFont="1" applyAlignment="1">
      <alignment horizontal="right" vertical="center" shrinkToFit="1"/>
    </xf>
    <xf numFmtId="183" fontId="20" fillId="0" borderId="66" xfId="8" applyNumberFormat="1" applyFont="1" applyBorder="1" applyAlignment="1">
      <alignment horizontal="right" vertical="center" shrinkToFit="1"/>
    </xf>
    <xf numFmtId="0" fontId="20" fillId="0" borderId="77" xfId="8" applyFont="1" applyBorder="1" applyAlignment="1">
      <alignment horizontal="center" vertical="center"/>
    </xf>
    <xf numFmtId="0" fontId="20" fillId="0" borderId="45" xfId="8" applyFont="1" applyBorder="1">
      <alignment vertical="center"/>
    </xf>
    <xf numFmtId="0" fontId="20" fillId="0" borderId="25" xfId="8" applyFont="1" applyBorder="1">
      <alignment vertical="center"/>
    </xf>
    <xf numFmtId="0" fontId="20" fillId="0" borderId="46" xfId="8" applyFont="1" applyBorder="1">
      <alignment vertical="center"/>
    </xf>
    <xf numFmtId="178" fontId="20" fillId="0" borderId="45" xfId="8" applyNumberFormat="1" applyFont="1" applyBorder="1" applyAlignment="1">
      <alignment horizontal="right" vertical="center" shrinkToFit="1"/>
    </xf>
    <xf numFmtId="178" fontId="20" fillId="0" borderId="25" xfId="8" applyNumberFormat="1" applyFont="1" applyBorder="1" applyAlignment="1">
      <alignment horizontal="right" vertical="center" shrinkToFit="1"/>
    </xf>
    <xf numFmtId="178" fontId="20" fillId="0" borderId="26" xfId="8" applyNumberFormat="1" applyFont="1" applyBorder="1" applyAlignment="1">
      <alignment horizontal="right" vertical="center" shrinkToFit="1"/>
    </xf>
    <xf numFmtId="0" fontId="20" fillId="0" borderId="39" xfId="8" applyFont="1" applyBorder="1">
      <alignment vertical="center"/>
    </xf>
    <xf numFmtId="178" fontId="20" fillId="0" borderId="39" xfId="8" applyNumberFormat="1" applyFont="1" applyBorder="1" applyAlignment="1">
      <alignment horizontal="right" vertical="center" shrinkToFit="1"/>
    </xf>
    <xf numFmtId="178" fontId="20" fillId="0" borderId="31" xfId="8" applyNumberFormat="1" applyFont="1" applyBorder="1" applyAlignment="1">
      <alignment horizontal="right" vertical="center" shrinkToFit="1"/>
    </xf>
    <xf numFmtId="178" fontId="20" fillId="0" borderId="32" xfId="8" applyNumberFormat="1" applyFont="1" applyBorder="1" applyAlignment="1">
      <alignment horizontal="right" vertical="center" shrinkToFit="1"/>
    </xf>
    <xf numFmtId="0" fontId="20" fillId="0" borderId="44" xfId="8" applyFont="1" applyBorder="1">
      <alignment vertical="center"/>
    </xf>
    <xf numFmtId="0" fontId="20" fillId="0" borderId="18" xfId="8" applyFont="1" applyBorder="1">
      <alignment vertical="center"/>
    </xf>
    <xf numFmtId="0" fontId="20" fillId="0" borderId="43" xfId="8" applyFont="1" applyBorder="1">
      <alignment vertical="center"/>
    </xf>
    <xf numFmtId="185" fontId="20" fillId="0" borderId="44" xfId="8" applyNumberFormat="1" applyFont="1" applyBorder="1" applyAlignment="1">
      <alignment horizontal="right" vertical="center" shrinkToFit="1"/>
    </xf>
    <xf numFmtId="185" fontId="20" fillId="0" borderId="18" xfId="8" applyNumberFormat="1" applyFont="1" applyBorder="1" applyAlignment="1">
      <alignment horizontal="right" vertical="center" shrinkToFit="1"/>
    </xf>
    <xf numFmtId="185" fontId="20" fillId="0" borderId="19" xfId="8" applyNumberFormat="1" applyFont="1" applyBorder="1" applyAlignment="1">
      <alignment horizontal="right" vertical="center" shrinkToFit="1"/>
    </xf>
    <xf numFmtId="0" fontId="20" fillId="0" borderId="36" xfId="8" applyFont="1" applyBorder="1" applyAlignment="1">
      <alignment horizontal="center" vertical="center" wrapText="1"/>
    </xf>
    <xf numFmtId="0" fontId="20" fillId="0" borderId="8" xfId="8" applyFont="1" applyBorder="1" applyAlignment="1">
      <alignment horizontal="center" vertical="center" wrapText="1"/>
    </xf>
    <xf numFmtId="0" fontId="20" fillId="0" borderId="23" xfId="8" applyFont="1" applyBorder="1" applyAlignment="1">
      <alignment horizontal="center" vertical="center" wrapText="1"/>
    </xf>
    <xf numFmtId="0" fontId="20" fillId="0" borderId="7" xfId="8" applyFont="1" applyBorder="1" applyAlignment="1">
      <alignment horizontal="center" vertical="center" wrapText="1"/>
    </xf>
    <xf numFmtId="0" fontId="20" fillId="0" borderId="0" xfId="8" applyFont="1" applyAlignment="1">
      <alignment horizontal="center" vertical="center" wrapText="1"/>
    </xf>
    <xf numFmtId="0" fontId="20" fillId="0" borderId="38" xfId="8" applyFont="1" applyBorder="1" applyAlignment="1">
      <alignment horizontal="center" vertical="center" wrapText="1"/>
    </xf>
    <xf numFmtId="0" fontId="20" fillId="0" borderId="74" xfId="8" applyFont="1" applyBorder="1" applyAlignment="1">
      <alignment horizontal="center" vertical="center" wrapText="1"/>
    </xf>
    <xf numFmtId="0" fontId="20" fillId="0" borderId="75" xfId="8" applyFont="1" applyBorder="1" applyAlignment="1">
      <alignment horizontal="center" vertical="center" wrapText="1"/>
    </xf>
    <xf numFmtId="0" fontId="20" fillId="0" borderId="70" xfId="8" applyFont="1" applyBorder="1" applyAlignment="1">
      <alignment horizontal="center" vertical="center" wrapText="1"/>
    </xf>
    <xf numFmtId="0" fontId="24" fillId="0" borderId="62" xfId="8" applyFont="1" applyBorder="1">
      <alignment vertical="center"/>
    </xf>
    <xf numFmtId="0" fontId="24" fillId="0" borderId="25" xfId="8" applyFont="1" applyBorder="1">
      <alignment vertical="center"/>
    </xf>
    <xf numFmtId="0" fontId="24" fillId="0" borderId="46" xfId="8" applyFont="1" applyBorder="1">
      <alignment vertical="center"/>
    </xf>
    <xf numFmtId="178" fontId="24" fillId="0" borderId="62" xfId="8" applyNumberFormat="1" applyFont="1" applyBorder="1" applyAlignment="1">
      <alignment horizontal="right" vertical="center" shrinkToFit="1"/>
    </xf>
    <xf numFmtId="178" fontId="24" fillId="0" borderId="8" xfId="8" applyNumberFormat="1" applyFont="1" applyBorder="1" applyAlignment="1">
      <alignment horizontal="right" vertical="center" shrinkToFit="1"/>
    </xf>
    <xf numFmtId="178" fontId="24" fillId="0" borderId="9" xfId="8" applyNumberFormat="1" applyFont="1" applyBorder="1" applyAlignment="1">
      <alignment horizontal="right" vertical="center" shrinkToFit="1"/>
    </xf>
    <xf numFmtId="0" fontId="20" fillId="0" borderId="30" xfId="8" applyFont="1" applyBorder="1" applyAlignment="1">
      <alignment horizontal="center" vertical="center"/>
    </xf>
    <xf numFmtId="0" fontId="20" fillId="0" borderId="42" xfId="8" applyFont="1" applyBorder="1" applyAlignment="1">
      <alignment horizontal="center" vertical="center"/>
    </xf>
    <xf numFmtId="0" fontId="20" fillId="0" borderId="39" xfId="8" applyFont="1" applyBorder="1" applyAlignment="1">
      <alignment horizontal="center" vertical="center" shrinkToFit="1"/>
    </xf>
    <xf numFmtId="0" fontId="20" fillId="0" borderId="31" xfId="8" applyFont="1" applyBorder="1" applyAlignment="1">
      <alignment horizontal="center" vertical="center" shrinkToFit="1"/>
    </xf>
    <xf numFmtId="0" fontId="20" fillId="0" borderId="42" xfId="8" applyFont="1" applyBorder="1" applyAlignment="1">
      <alignment horizontal="center" vertical="center" shrinkToFit="1"/>
    </xf>
    <xf numFmtId="0" fontId="20" fillId="0" borderId="32" xfId="8" applyFont="1" applyBorder="1" applyAlignment="1">
      <alignment horizontal="center" vertical="center" shrinkToFit="1"/>
    </xf>
    <xf numFmtId="0" fontId="24" fillId="0" borderId="41" xfId="8" applyFont="1" applyBorder="1">
      <alignment vertical="center"/>
    </xf>
    <xf numFmtId="0" fontId="24" fillId="0" borderId="31" xfId="8" applyFont="1" applyBorder="1">
      <alignment vertical="center"/>
    </xf>
    <xf numFmtId="0" fontId="24" fillId="0" borderId="42" xfId="8" applyFont="1" applyBorder="1">
      <alignment vertical="center"/>
    </xf>
    <xf numFmtId="178" fontId="24" fillId="0" borderId="39" xfId="8" applyNumberFormat="1" applyFont="1" applyBorder="1" applyAlignment="1">
      <alignment horizontal="right" vertical="center" shrinkToFit="1"/>
    </xf>
    <xf numFmtId="178" fontId="24" fillId="0" borderId="31" xfId="8" applyNumberFormat="1" applyFont="1" applyBorder="1" applyAlignment="1">
      <alignment horizontal="right" vertical="center" shrinkToFit="1"/>
    </xf>
    <xf numFmtId="178" fontId="24" fillId="0" borderId="32" xfId="8" applyNumberFormat="1" applyFont="1" applyBorder="1" applyAlignment="1">
      <alignment horizontal="right" vertical="center" shrinkToFit="1"/>
    </xf>
    <xf numFmtId="181" fontId="20" fillId="0" borderId="39" xfId="8" applyNumberFormat="1" applyFont="1" applyBorder="1" applyAlignment="1">
      <alignment horizontal="right" vertical="center" shrinkToFit="1"/>
    </xf>
    <xf numFmtId="181" fontId="20" fillId="0" borderId="31" xfId="8" applyNumberFormat="1" applyFont="1" applyBorder="1" applyAlignment="1">
      <alignment horizontal="right" vertical="center" shrinkToFit="1"/>
    </xf>
    <xf numFmtId="181" fontId="20" fillId="0" borderId="42" xfId="8" applyNumberFormat="1" applyFont="1" applyBorder="1" applyAlignment="1">
      <alignment horizontal="right" vertical="center" shrinkToFit="1"/>
    </xf>
    <xf numFmtId="181" fontId="20" fillId="0" borderId="32" xfId="8" applyNumberFormat="1" applyFont="1" applyBorder="1" applyAlignment="1">
      <alignment horizontal="right" vertical="center" shrinkToFit="1"/>
    </xf>
    <xf numFmtId="0" fontId="24" fillId="0" borderId="41" xfId="9" applyFont="1" applyBorder="1" applyAlignment="1">
      <alignment horizontal="center" vertical="center" shrinkToFit="1"/>
    </xf>
    <xf numFmtId="0" fontId="24" fillId="0" borderId="12" xfId="9" applyFont="1" applyBorder="1" applyAlignment="1">
      <alignment horizontal="center" vertical="center" shrinkToFit="1"/>
    </xf>
    <xf numFmtId="0" fontId="24" fillId="0" borderId="48" xfId="9" applyFont="1" applyBorder="1" applyAlignment="1">
      <alignment horizontal="center" vertical="center" shrinkToFit="1"/>
    </xf>
    <xf numFmtId="178" fontId="20" fillId="0" borderId="42" xfId="8" applyNumberFormat="1" applyFont="1" applyBorder="1" applyAlignment="1">
      <alignment horizontal="right" vertical="center" shrinkToFit="1"/>
    </xf>
    <xf numFmtId="0" fontId="20" fillId="0" borderId="74" xfId="8" applyFont="1" applyBorder="1" applyAlignment="1">
      <alignment horizontal="left" vertical="center"/>
    </xf>
    <xf numFmtId="0" fontId="20" fillId="0" borderId="75" xfId="8" applyFont="1" applyBorder="1" applyAlignment="1">
      <alignment horizontal="left" vertical="center"/>
    </xf>
    <xf numFmtId="0" fontId="20" fillId="0" borderId="76" xfId="8" applyFont="1" applyBorder="1" applyAlignment="1">
      <alignment horizontal="left" vertical="center"/>
    </xf>
    <xf numFmtId="181" fontId="20" fillId="0" borderId="74" xfId="8" applyNumberFormat="1" applyFont="1" applyBorder="1" applyAlignment="1">
      <alignment horizontal="right" vertical="center" shrinkToFit="1"/>
    </xf>
    <xf numFmtId="181" fontId="20" fillId="0" borderId="75" xfId="8" applyNumberFormat="1" applyFont="1" applyBorder="1" applyAlignment="1">
      <alignment horizontal="right" vertical="center" shrinkToFit="1"/>
    </xf>
    <xf numFmtId="181" fontId="20" fillId="0" borderId="76" xfId="8" applyNumberFormat="1" applyFont="1" applyBorder="1" applyAlignment="1">
      <alignment horizontal="right" vertical="center" shrinkToFit="1"/>
    </xf>
    <xf numFmtId="0" fontId="20" fillId="0" borderId="36" xfId="10" applyFont="1" applyBorder="1" applyAlignment="1">
      <alignment horizontal="left" vertical="center"/>
    </xf>
    <xf numFmtId="0" fontId="20" fillId="0" borderId="8" xfId="10" applyFont="1" applyBorder="1" applyAlignment="1">
      <alignment horizontal="left" vertical="center"/>
    </xf>
    <xf numFmtId="0" fontId="20" fillId="0" borderId="9" xfId="10" applyFont="1" applyBorder="1" applyAlignment="1">
      <alignment horizontal="left" vertical="center"/>
    </xf>
    <xf numFmtId="0" fontId="24" fillId="0" borderId="12" xfId="8" applyFont="1" applyBorder="1">
      <alignment vertical="center"/>
    </xf>
    <xf numFmtId="0" fontId="24" fillId="0" borderId="48" xfId="8" applyFont="1" applyBorder="1">
      <alignment vertical="center"/>
    </xf>
    <xf numFmtId="185" fontId="24" fillId="0" borderId="41" xfId="8" applyNumberFormat="1" applyFont="1" applyBorder="1" applyAlignment="1">
      <alignment horizontal="right" vertical="center" shrinkToFit="1"/>
    </xf>
    <xf numFmtId="185" fontId="24" fillId="0" borderId="12" xfId="8" applyNumberFormat="1" applyFont="1" applyBorder="1" applyAlignment="1">
      <alignment horizontal="right" vertical="center" shrinkToFit="1"/>
    </xf>
    <xf numFmtId="185" fontId="24" fillId="0" borderId="13" xfId="8" applyNumberFormat="1" applyFont="1" applyBorder="1" applyAlignment="1">
      <alignment horizontal="right" vertical="center" shrinkToFit="1"/>
    </xf>
    <xf numFmtId="178" fontId="20" fillId="0" borderId="8" xfId="8" applyNumberFormat="1" applyFont="1" applyBorder="1" applyAlignment="1">
      <alignment horizontal="right" vertical="center"/>
    </xf>
    <xf numFmtId="178" fontId="20" fillId="0" borderId="9" xfId="8" applyNumberFormat="1" applyFont="1" applyBorder="1" applyAlignment="1">
      <alignment horizontal="right" vertical="center"/>
    </xf>
    <xf numFmtId="0" fontId="24" fillId="0" borderId="44" xfId="9" applyFont="1" applyBorder="1" applyAlignment="1">
      <alignment horizontal="center" vertical="center" shrinkToFit="1"/>
    </xf>
    <xf numFmtId="0" fontId="24" fillId="0" borderId="18" xfId="9" applyFont="1" applyBorder="1" applyAlignment="1">
      <alignment horizontal="center" vertical="center" shrinkToFit="1"/>
    </xf>
    <xf numFmtId="0" fontId="24" fillId="0" borderId="43" xfId="9" applyFont="1" applyBorder="1" applyAlignment="1">
      <alignment horizontal="center" vertical="center" shrinkToFit="1"/>
    </xf>
    <xf numFmtId="0" fontId="26" fillId="0" borderId="0" xfId="8" applyFont="1" applyAlignment="1">
      <alignment horizontal="left" vertical="center" wrapText="1"/>
    </xf>
    <xf numFmtId="0" fontId="26" fillId="0" borderId="66" xfId="8" applyFont="1" applyBorder="1" applyAlignment="1">
      <alignment horizontal="left" vertical="center" wrapText="1"/>
    </xf>
    <xf numFmtId="0" fontId="24" fillId="0" borderId="74" xfId="7" applyFont="1" applyBorder="1" applyAlignment="1">
      <alignment horizontal="left" vertical="center"/>
    </xf>
    <xf numFmtId="0" fontId="24" fillId="0" borderId="75" xfId="7" applyFont="1" applyBorder="1" applyAlignment="1">
      <alignment horizontal="left" vertical="center"/>
    </xf>
    <xf numFmtId="0" fontId="24" fillId="0" borderId="76" xfId="7" applyFont="1" applyBorder="1" applyAlignment="1">
      <alignment horizontal="left" vertical="center"/>
    </xf>
    <xf numFmtId="178" fontId="20" fillId="0" borderId="74" xfId="8" applyNumberFormat="1" applyFont="1" applyBorder="1" applyAlignment="1">
      <alignment horizontal="right" vertical="center" shrinkToFit="1"/>
    </xf>
    <xf numFmtId="178" fontId="20" fillId="0" borderId="75" xfId="8" applyNumberFormat="1" applyFont="1" applyBorder="1" applyAlignment="1">
      <alignment horizontal="right" vertical="center" shrinkToFit="1"/>
    </xf>
    <xf numFmtId="178" fontId="20" fillId="0" borderId="76" xfId="8" applyNumberFormat="1" applyFont="1" applyBorder="1" applyAlignment="1">
      <alignment horizontal="right" vertical="center" shrinkToFit="1"/>
    </xf>
    <xf numFmtId="0" fontId="20" fillId="0" borderId="78" xfId="8" applyFont="1" applyBorder="1" applyAlignment="1">
      <alignment horizontal="center" vertical="center"/>
    </xf>
    <xf numFmtId="0" fontId="20" fillId="0" borderId="51" xfId="8" applyFont="1" applyBorder="1" applyAlignment="1">
      <alignment horizontal="center" vertical="center"/>
    </xf>
    <xf numFmtId="183" fontId="20" fillId="0" borderId="51" xfId="8" applyNumberFormat="1" applyFont="1" applyBorder="1" applyAlignment="1">
      <alignment horizontal="right" vertical="center" shrinkToFit="1"/>
    </xf>
    <xf numFmtId="183" fontId="20" fillId="0" borderId="79" xfId="8" applyNumberFormat="1" applyFont="1" applyBorder="1" applyAlignment="1">
      <alignment horizontal="right" vertical="center" shrinkToFit="1"/>
    </xf>
    <xf numFmtId="183" fontId="20" fillId="0" borderId="6" xfId="8" applyNumberFormat="1" applyFont="1" applyBorder="1" applyAlignment="1">
      <alignment horizontal="right" vertical="center" shrinkToFit="1"/>
    </xf>
    <xf numFmtId="181" fontId="20" fillId="0" borderId="44" xfId="8" applyNumberFormat="1" applyFont="1" applyBorder="1" applyAlignment="1">
      <alignment horizontal="right" vertical="center" shrinkToFit="1"/>
    </xf>
    <xf numFmtId="181" fontId="20" fillId="0" borderId="18" xfId="8" applyNumberFormat="1" applyFont="1" applyBorder="1" applyAlignment="1">
      <alignment horizontal="right" vertical="center" shrinkToFit="1"/>
    </xf>
    <xf numFmtId="181" fontId="20" fillId="0" borderId="43" xfId="8" applyNumberFormat="1" applyFont="1" applyBorder="1" applyAlignment="1">
      <alignment horizontal="right" vertical="center" shrinkToFit="1"/>
    </xf>
    <xf numFmtId="181" fontId="20" fillId="0" borderId="19" xfId="8" applyNumberFormat="1" applyFont="1" applyBorder="1" applyAlignment="1">
      <alignment horizontal="right" vertical="center" shrinkToFit="1"/>
    </xf>
    <xf numFmtId="178" fontId="20" fillId="0" borderId="51" xfId="8" applyNumberFormat="1" applyFont="1" applyBorder="1" applyAlignment="1">
      <alignment horizontal="right" vertical="center" shrinkToFit="1"/>
    </xf>
    <xf numFmtId="178" fontId="20" fillId="0" borderId="79" xfId="8" applyNumberFormat="1" applyFont="1" applyBorder="1" applyAlignment="1">
      <alignment horizontal="right" vertical="center" shrinkToFit="1"/>
    </xf>
    <xf numFmtId="178" fontId="20" fillId="0" borderId="6" xfId="8" applyNumberFormat="1" applyFont="1" applyBorder="1" applyAlignment="1">
      <alignment horizontal="right" vertical="center" shrinkToFit="1"/>
    </xf>
    <xf numFmtId="181" fontId="20" fillId="0" borderId="75" xfId="8" applyNumberFormat="1" applyFont="1" applyBorder="1" applyAlignment="1">
      <alignment horizontal="right" vertical="center"/>
    </xf>
    <xf numFmtId="181" fontId="20" fillId="0" borderId="76" xfId="8" applyNumberFormat="1" applyFont="1" applyBorder="1" applyAlignment="1">
      <alignment horizontal="right" vertical="center"/>
    </xf>
    <xf numFmtId="0" fontId="20" fillId="0" borderId="17" xfId="8" applyFont="1" applyBorder="1">
      <alignment vertical="center"/>
    </xf>
    <xf numFmtId="0" fontId="20" fillId="0" borderId="22" xfId="8" applyFont="1" applyBorder="1" applyAlignment="1">
      <alignment horizontal="center" vertical="center"/>
    </xf>
    <xf numFmtId="0" fontId="20" fillId="0" borderId="19" xfId="8" applyFont="1" applyBorder="1" applyAlignment="1">
      <alignment horizontal="center" vertical="center"/>
    </xf>
    <xf numFmtId="0" fontId="20" fillId="0" borderId="80" xfId="8" applyFont="1" applyBorder="1" applyAlignment="1">
      <alignment horizontal="center" vertical="center"/>
    </xf>
    <xf numFmtId="0" fontId="20" fillId="0" borderId="81" xfId="8" applyFont="1" applyBorder="1" applyAlignment="1">
      <alignment horizontal="center" vertical="center"/>
    </xf>
    <xf numFmtId="0" fontId="20" fillId="0" borderId="25" xfId="8" applyFont="1" applyBorder="1" applyAlignment="1">
      <alignment horizontal="center" vertical="center"/>
    </xf>
    <xf numFmtId="0" fontId="20" fillId="0" borderId="26" xfId="8" applyFont="1" applyBorder="1" applyAlignment="1">
      <alignment horizontal="center" vertical="center"/>
    </xf>
    <xf numFmtId="0" fontId="20" fillId="0" borderId="41" xfId="8" applyFont="1" applyBorder="1" applyAlignment="1">
      <alignment horizontal="center" vertical="center" textRotation="255"/>
    </xf>
    <xf numFmtId="0" fontId="20" fillId="0" borderId="12" xfId="8" applyFont="1" applyBorder="1" applyAlignment="1">
      <alignment horizontal="center" vertical="center" textRotation="255"/>
    </xf>
    <xf numFmtId="0" fontId="20" fillId="0" borderId="48" xfId="8" applyFont="1" applyBorder="1" applyAlignment="1">
      <alignment horizontal="center" vertical="center" textRotation="255"/>
    </xf>
    <xf numFmtId="0" fontId="20" fillId="0" borderId="64" xfId="8" applyFont="1" applyBorder="1" applyAlignment="1">
      <alignment horizontal="center" vertical="center" textRotation="255"/>
    </xf>
    <xf numFmtId="0" fontId="20" fillId="0" borderId="0" xfId="8" applyFont="1" applyAlignment="1">
      <alignment horizontal="center" vertical="center" textRotation="255"/>
    </xf>
    <xf numFmtId="0" fontId="20" fillId="0" borderId="38" xfId="8" applyFont="1" applyBorder="1" applyAlignment="1">
      <alignment horizontal="center" vertical="center" textRotation="255"/>
    </xf>
    <xf numFmtId="0" fontId="20" fillId="0" borderId="37" xfId="8" applyFont="1" applyBorder="1" applyAlignment="1">
      <alignment horizontal="center" vertical="center" textRotation="255"/>
    </xf>
    <xf numFmtId="0" fontId="20" fillId="0" borderId="54" xfId="8" applyFont="1" applyBorder="1" applyAlignment="1">
      <alignment horizontal="center" vertical="center" textRotation="255"/>
    </xf>
    <xf numFmtId="0" fontId="20" fillId="0" borderId="40" xfId="8" applyFont="1" applyBorder="1" applyAlignment="1">
      <alignment horizontal="center" vertical="center" textRotation="255"/>
    </xf>
    <xf numFmtId="0" fontId="27" fillId="0" borderId="31" xfId="8" applyFont="1" applyBorder="1">
      <alignment vertical="center"/>
    </xf>
    <xf numFmtId="0" fontId="27" fillId="0" borderId="42" xfId="8" applyFont="1" applyBorder="1">
      <alignment vertical="center"/>
    </xf>
    <xf numFmtId="0" fontId="24" fillId="0" borderId="36" xfId="7" applyFont="1" applyBorder="1" applyAlignment="1">
      <alignment horizontal="center" vertical="center" wrapText="1"/>
    </xf>
    <xf numFmtId="0" fontId="24" fillId="0" borderId="8" xfId="7" applyFont="1" applyBorder="1" applyAlignment="1">
      <alignment horizontal="center" vertical="center" wrapText="1"/>
    </xf>
    <xf numFmtId="0" fontId="24" fillId="0" borderId="9" xfId="7" applyFont="1" applyBorder="1" applyAlignment="1">
      <alignment horizontal="center" vertical="center" wrapText="1"/>
    </xf>
    <xf numFmtId="0" fontId="24" fillId="0" borderId="7" xfId="7" applyFont="1" applyBorder="1" applyAlignment="1">
      <alignment horizontal="center" vertical="center" wrapText="1"/>
    </xf>
    <xf numFmtId="0" fontId="24" fillId="0" borderId="0" xfId="7" applyFont="1" applyAlignment="1">
      <alignment horizontal="center" vertical="center" wrapText="1"/>
    </xf>
    <xf numFmtId="0" fontId="24" fillId="0" borderId="66" xfId="7" applyFont="1" applyBorder="1" applyAlignment="1">
      <alignment horizontal="center" vertical="center" wrapText="1"/>
    </xf>
    <xf numFmtId="0" fontId="24" fillId="0" borderId="74" xfId="7" applyFont="1" applyBorder="1" applyAlignment="1">
      <alignment horizontal="center" vertical="center" wrapText="1"/>
    </xf>
    <xf numFmtId="0" fontId="24" fillId="0" borderId="75" xfId="7" applyFont="1" applyBorder="1" applyAlignment="1">
      <alignment horizontal="center" vertical="center" wrapText="1"/>
    </xf>
    <xf numFmtId="0" fontId="24" fillId="0" borderId="76" xfId="7" applyFont="1" applyBorder="1" applyAlignment="1">
      <alignment horizontal="center" vertical="center" wrapText="1"/>
    </xf>
    <xf numFmtId="49" fontId="20" fillId="0" borderId="0" xfId="8" applyNumberFormat="1" applyFont="1" applyAlignment="1">
      <alignment horizontal="left" vertical="center"/>
    </xf>
    <xf numFmtId="178" fontId="20" fillId="0" borderId="44" xfId="8" applyNumberFormat="1" applyFont="1" applyBorder="1" applyAlignment="1">
      <alignment horizontal="right" vertical="center"/>
    </xf>
    <xf numFmtId="178" fontId="20" fillId="0" borderId="18" xfId="8" applyNumberFormat="1" applyFont="1" applyBorder="1" applyAlignment="1">
      <alignment horizontal="right" vertical="center"/>
    </xf>
    <xf numFmtId="178" fontId="20" fillId="0" borderId="43" xfId="8" applyNumberFormat="1" applyFont="1" applyBorder="1" applyAlignment="1">
      <alignment horizontal="right" vertical="center"/>
    </xf>
    <xf numFmtId="0" fontId="20" fillId="0" borderId="72" xfId="8" applyFont="1" applyBorder="1" applyAlignment="1">
      <alignment horizontal="center" vertical="center" shrinkToFit="1"/>
    </xf>
    <xf numFmtId="0" fontId="20" fillId="0" borderId="75" xfId="8" applyFont="1" applyBorder="1" applyAlignment="1">
      <alignment horizontal="center" vertical="center" shrinkToFit="1"/>
    </xf>
    <xf numFmtId="0" fontId="20" fillId="0" borderId="70" xfId="8" applyFont="1" applyBorder="1" applyAlignment="1">
      <alignment horizontal="center" vertical="center" shrinkToFit="1"/>
    </xf>
    <xf numFmtId="0" fontId="20" fillId="0" borderId="11" xfId="8" applyFont="1" applyBorder="1" applyAlignment="1">
      <alignment horizontal="center" vertical="center" textRotation="255"/>
    </xf>
    <xf numFmtId="0" fontId="20" fillId="0" borderId="7" xfId="8" applyFont="1" applyBorder="1" applyAlignment="1">
      <alignment horizontal="center" vertical="center" textRotation="255"/>
    </xf>
    <xf numFmtId="0" fontId="20" fillId="0" borderId="74" xfId="8" applyFont="1" applyBorder="1" applyAlignment="1">
      <alignment horizontal="center" vertical="center" textRotation="255"/>
    </xf>
    <xf numFmtId="0" fontId="20" fillId="0" borderId="75" xfId="8" applyFont="1" applyBorder="1" applyAlignment="1">
      <alignment horizontal="center" vertical="center" textRotation="255"/>
    </xf>
    <xf numFmtId="0" fontId="20" fillId="0" borderId="70" xfId="8" applyFont="1" applyBorder="1" applyAlignment="1">
      <alignment horizontal="center" vertical="center" textRotation="255"/>
    </xf>
    <xf numFmtId="0" fontId="26" fillId="0" borderId="41" xfId="8" applyFont="1" applyBorder="1" applyAlignment="1">
      <alignment horizontal="center" vertical="center" wrapText="1"/>
    </xf>
    <xf numFmtId="0" fontId="26" fillId="0" borderId="12" xfId="8" applyFont="1" applyBorder="1" applyAlignment="1">
      <alignment horizontal="center" vertical="center" wrapText="1"/>
    </xf>
    <xf numFmtId="0" fontId="26" fillId="0" borderId="48" xfId="8" applyFont="1" applyBorder="1" applyAlignment="1">
      <alignment horizontal="center" vertical="center" wrapText="1"/>
    </xf>
    <xf numFmtId="0" fontId="26" fillId="0" borderId="37" xfId="8" applyFont="1" applyBorder="1" applyAlignment="1">
      <alignment horizontal="center" vertical="center" wrapText="1"/>
    </xf>
    <xf numFmtId="0" fontId="26" fillId="0" borderId="54" xfId="8" applyFont="1" applyBorder="1" applyAlignment="1">
      <alignment horizontal="center" vertical="center" wrapText="1"/>
    </xf>
    <xf numFmtId="0" fontId="26" fillId="0" borderId="40" xfId="8" applyFont="1" applyBorder="1" applyAlignment="1">
      <alignment horizontal="center" vertical="center" wrapText="1"/>
    </xf>
    <xf numFmtId="0" fontId="20" fillId="0" borderId="41" xfId="8" applyFont="1" applyBorder="1" applyAlignment="1">
      <alignment horizontal="center" vertical="center" wrapText="1"/>
    </xf>
    <xf numFmtId="0" fontId="20" fillId="0" borderId="12" xfId="8" applyFont="1" applyBorder="1" applyAlignment="1">
      <alignment horizontal="center" vertical="center" wrapText="1"/>
    </xf>
    <xf numFmtId="0" fontId="20" fillId="0" borderId="48" xfId="8" applyFont="1" applyBorder="1" applyAlignment="1">
      <alignment horizontal="center" vertical="center" wrapText="1"/>
    </xf>
    <xf numFmtId="0" fontId="20" fillId="0" borderId="37" xfId="8" applyFont="1" applyBorder="1" applyAlignment="1">
      <alignment horizontal="center" vertical="center" wrapText="1"/>
    </xf>
    <xf numFmtId="0" fontId="20" fillId="0" borderId="54" xfId="8" applyFont="1" applyBorder="1" applyAlignment="1">
      <alignment horizontal="center" vertical="center" wrapText="1"/>
    </xf>
    <xf numFmtId="0" fontId="20" fillId="0" borderId="40" xfId="8" applyFont="1" applyBorder="1" applyAlignment="1">
      <alignment horizontal="center" vertical="center" wrapText="1"/>
    </xf>
    <xf numFmtId="0" fontId="26" fillId="0" borderId="13" xfId="8" applyFont="1" applyBorder="1" applyAlignment="1">
      <alignment horizontal="center" vertical="center" wrapText="1"/>
    </xf>
    <xf numFmtId="0" fontId="26" fillId="0" borderId="67" xfId="8" applyFont="1" applyBorder="1" applyAlignment="1">
      <alignment horizontal="center" vertical="center" wrapText="1"/>
    </xf>
    <xf numFmtId="0" fontId="20" fillId="0" borderId="0" xfId="8" applyFont="1" applyAlignment="1">
      <alignment horizontal="center" vertical="center" shrinkToFit="1"/>
    </xf>
    <xf numFmtId="186" fontId="20" fillId="0" borderId="0" xfId="8" applyNumberFormat="1" applyFont="1" applyAlignment="1" applyProtection="1">
      <alignment horizontal="center" vertical="center" shrinkToFit="1"/>
      <protection hidden="1"/>
    </xf>
    <xf numFmtId="0" fontId="26" fillId="0" borderId="0" xfId="8" applyFont="1" applyAlignment="1" applyProtection="1">
      <alignment horizontal="left" vertical="center" wrapText="1"/>
      <protection hidden="1"/>
    </xf>
    <xf numFmtId="0" fontId="20" fillId="0" borderId="0" xfId="8" applyFont="1" applyAlignment="1" applyProtection="1">
      <alignment horizontal="center" vertical="center" shrinkToFit="1"/>
      <protection hidden="1"/>
    </xf>
    <xf numFmtId="0" fontId="20" fillId="0" borderId="0" xfId="8" applyFont="1">
      <alignment vertical="center"/>
    </xf>
    <xf numFmtId="0" fontId="20" fillId="0" borderId="0" xfId="10">
      <alignment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178"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0" fontId="1" fillId="0" borderId="89" xfId="1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0" fontId="24" fillId="0" borderId="0" xfId="11" applyFont="1" applyAlignment="1">
      <alignment vertical="center"/>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85"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4" fillId="0" borderId="0" xfId="11" applyFont="1" applyBorder="1" applyAlignment="1">
      <alignment vertical="center"/>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54" xfId="11" applyFont="1" applyFill="1" applyBorder="1">
      <alignment vertical="center"/>
    </xf>
    <xf numFmtId="0" fontId="20" fillId="0" borderId="40" xfId="11" applyFont="1" applyFill="1" applyBorder="1">
      <alignment vertical="center"/>
    </xf>
    <xf numFmtId="178" fontId="20" fillId="0" borderId="40" xfId="11" applyNumberFormat="1" applyFont="1" applyFill="1" applyBorder="1" applyAlignment="1">
      <alignment horizontal="right" vertical="center" shrinkToFit="1"/>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1" fillId="0" borderId="38" xfId="1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181" fontId="1" fillId="0" borderId="38" xfId="11" applyNumberFormat="1" applyFill="1" applyBorder="1" applyAlignment="1">
      <alignment horizontal="right" vertical="center" shrinkToFit="1"/>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4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181" fontId="20" fillId="0" borderId="37" xfId="11" applyNumberFormat="1" applyFont="1" applyFill="1" applyBorder="1" applyAlignment="1">
      <alignment horizontal="right" vertical="center" shrinkToFit="1"/>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181" fontId="20" fillId="0" borderId="64"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81" fontId="20"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0" fontId="1" fillId="0" borderId="48" xfId="11" applyFill="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0" fontId="1" fillId="0" borderId="31" xfId="11" applyBorder="1" applyAlignment="1">
      <alignment horizontal="center" vertical="center"/>
    </xf>
    <xf numFmtId="0" fontId="1" fillId="0" borderId="42" xfId="11" applyBorder="1" applyAlignment="1">
      <alignment horizontal="center" vertical="center"/>
    </xf>
    <xf numFmtId="178" fontId="20" fillId="0" borderId="87" xfId="11" applyNumberFormat="1" applyFont="1" applyFill="1" applyBorder="1" applyAlignment="1">
      <alignment horizontal="right" vertical="center" shrinkToFit="1"/>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20" fillId="0" borderId="64" xfId="11" applyFont="1" applyBorder="1" applyAlignment="1">
      <alignment vertical="center"/>
    </xf>
    <xf numFmtId="0" fontId="16" fillId="0" borderId="0" xfId="6" applyBorder="1" applyAlignment="1">
      <alignment vertical="center"/>
    </xf>
    <xf numFmtId="0" fontId="16" fillId="0" borderId="38" xfId="6" applyBorder="1" applyAlignment="1">
      <alignment vertical="center"/>
    </xf>
    <xf numFmtId="178" fontId="20" fillId="0" borderId="84"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16" fillId="0" borderId="0" xfId="6" applyAlignment="1">
      <alignment vertical="center"/>
    </xf>
    <xf numFmtId="181" fontId="20" fillId="0" borderId="82" xfId="11" applyNumberFormat="1" applyFont="1" applyFill="1" applyBorder="1" applyAlignment="1">
      <alignment horizontal="right" vertical="center" shrinkToFit="1"/>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7" xfId="11" applyFont="1" applyFill="1" applyBorder="1">
      <alignment vertical="center"/>
    </xf>
    <xf numFmtId="178" fontId="20" fillId="0" borderId="64"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178" fontId="20" fillId="0" borderId="88"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78" fontId="20" fillId="0" borderId="38" xfId="11" applyNumberFormat="1" applyFont="1" applyFill="1" applyBorder="1" applyAlignment="1">
      <alignment horizontal="right" vertical="center"/>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4" xfId="11" applyFont="1" applyBorder="1" applyAlignment="1">
      <alignment horizontal="center" vertical="center"/>
    </xf>
    <xf numFmtId="0" fontId="32" fillId="6" borderId="0" xfId="12" applyFont="1" applyFill="1">
      <alignment vertical="center"/>
    </xf>
    <xf numFmtId="0" fontId="33" fillId="6" borderId="1" xfId="12" applyFont="1" applyFill="1" applyBorder="1" applyAlignment="1">
      <alignment horizontal="center" vertical="center"/>
    </xf>
    <xf numFmtId="0" fontId="33" fillId="6" borderId="2" xfId="12" applyFont="1" applyFill="1" applyBorder="1" applyAlignment="1">
      <alignment horizontal="center" vertical="center"/>
    </xf>
    <xf numFmtId="0" fontId="33" fillId="6" borderId="3" xfId="12" applyFont="1" applyFill="1" applyBorder="1" applyAlignment="1">
      <alignment horizontal="center" vertical="center"/>
    </xf>
    <xf numFmtId="0" fontId="34" fillId="6" borderId="75" xfId="12" applyFont="1" applyFill="1" applyBorder="1" applyAlignment="1">
      <alignment horizontal="left" vertical="center"/>
    </xf>
    <xf numFmtId="0" fontId="34" fillId="6" borderId="75" xfId="12" applyFont="1" applyFill="1" applyBorder="1">
      <alignment vertical="center"/>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36" xfId="12" applyFont="1" applyFill="1" applyBorder="1" applyAlignment="1" applyProtection="1">
      <alignment horizontal="center" vertical="center" wrapText="1"/>
      <protection locked="0"/>
    </xf>
    <xf numFmtId="0" fontId="34" fillId="7" borderId="9"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10" xfId="15"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Font="1" applyBorder="1" applyAlignment="1" applyProtection="1">
      <alignment horizontal="left" vertical="center" shrinkToFit="1"/>
      <protection locked="0"/>
    </xf>
    <xf numFmtId="0" fontId="34" fillId="0" borderId="108"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0" fontId="1" fillId="7" borderId="62"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Font="1" applyBorder="1" applyAlignment="1" applyProtection="1">
      <alignment horizontal="left" vertical="center" shrinkToFit="1"/>
      <protection locked="0"/>
    </xf>
    <xf numFmtId="0" fontId="34" fillId="0" borderId="121" xfId="15" applyFont="1" applyBorder="1" applyAlignment="1" applyProtection="1">
      <alignment horizontal="lef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9" xfId="15" applyFont="1" applyBorder="1" applyAlignment="1" applyProtection="1">
      <alignment horizontal="left" vertical="center" shrinkToFit="1"/>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Font="1" applyBorder="1" applyAlignment="1" applyProtection="1">
      <alignment horizontal="left" vertical="center" shrinkToFit="1"/>
      <protection locked="0"/>
    </xf>
    <xf numFmtId="0" fontId="34" fillId="0" borderId="127" xfId="15" applyFont="1" applyBorder="1" applyAlignment="1" applyProtection="1">
      <alignment horizontal="left"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6" borderId="8" xfId="12" applyFont="1" applyFill="1" applyBorder="1" applyAlignment="1">
      <alignment horizontal="left" vertical="center"/>
    </xf>
    <xf numFmtId="0" fontId="34" fillId="8" borderId="129" xfId="15" applyFont="1" applyFill="1" applyBorder="1" applyAlignment="1" applyProtection="1">
      <alignment horizontal="left" vertical="center" shrinkToFit="1"/>
      <protection locked="0"/>
    </xf>
    <xf numFmtId="0" fontId="34" fillId="8" borderId="132" xfId="15" applyFont="1" applyFill="1" applyBorder="1" applyAlignment="1" applyProtection="1">
      <alignment horizontal="left" vertical="center" shrinkToFit="1"/>
      <protection locked="0"/>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6" xfId="12" applyNumberFormat="1" applyFont="1" applyBorder="1" applyAlignment="1" applyProtection="1">
      <alignment horizontal="righ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187" fontId="34" fillId="8" borderId="134" xfId="12" applyNumberFormat="1" applyFont="1" applyFill="1" applyBorder="1" applyAlignment="1" applyProtection="1">
      <alignment horizontal="right" vertical="center" shrinkToFit="1"/>
      <protection locked="0"/>
    </xf>
    <xf numFmtId="0" fontId="34" fillId="8" borderId="129" xfId="12" applyFont="1" applyFill="1" applyBorder="1" applyAlignment="1" applyProtection="1">
      <alignment horizontal="left" vertical="center" shrinkToFit="1"/>
      <protection locked="0"/>
    </xf>
    <xf numFmtId="0" fontId="34" fillId="8" borderId="132" xfId="12" applyFont="1" applyFill="1" applyBorder="1" applyAlignment="1" applyProtection="1">
      <alignment horizontal="lef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0" fontId="34" fillId="7" borderId="62" xfId="12" applyFont="1" applyFill="1" applyBorder="1" applyAlignment="1" applyProtection="1">
      <alignment horizontal="center" vertical="center" wrapText="1"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9"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0" fontId="34" fillId="6" borderId="114" xfId="12" applyFont="1" applyFill="1" applyBorder="1" applyAlignment="1" applyProtection="1">
      <alignment horizontal="left" vertical="center" shrinkToFit="1"/>
      <protection locked="0"/>
    </xf>
    <xf numFmtId="177" fontId="34" fillId="0" borderId="103" xfId="12" applyNumberFormat="1" applyFont="1" applyBorder="1" applyAlignment="1" applyProtection="1">
      <alignment horizontal="right" vertical="center" shrinkToFit="1"/>
      <protection locked="0"/>
    </xf>
    <xf numFmtId="177" fontId="34" fillId="0" borderId="99" xfId="12" applyNumberFormat="1" applyFont="1" applyBorder="1" applyAlignment="1" applyProtection="1">
      <alignment horizontal="right" vertical="center" shrinkToFit="1"/>
      <protection locked="0"/>
    </xf>
    <xf numFmtId="177" fontId="34" fillId="0" borderId="107" xfId="12" applyNumberFormat="1" applyFont="1" applyBorder="1" applyAlignment="1" applyProtection="1">
      <alignment horizontal="righ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Font="1" applyBorder="1" applyAlignment="1" applyProtection="1">
      <alignment horizontal="left" vertical="center" shrinkToFit="1"/>
      <protection locked="0"/>
    </xf>
    <xf numFmtId="0" fontId="34" fillId="0" borderId="108" xfId="12"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98" xfId="12" applyNumberFormat="1" applyFont="1" applyBorder="1" applyAlignment="1" applyProtection="1">
      <alignment horizontal="righ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Font="1" applyFill="1" applyBorder="1" applyAlignment="1" applyProtection="1">
      <alignment horizontal="left" vertical="center" shrinkToFit="1"/>
      <protection locked="0"/>
    </xf>
    <xf numFmtId="0" fontId="34" fillId="6" borderId="127"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39" xfId="12" applyFont="1" applyFill="1" applyBorder="1" applyAlignment="1">
      <alignment horizontal="center" vertical="center"/>
    </xf>
    <xf numFmtId="0" fontId="34" fillId="6" borderId="31" xfId="12" applyFont="1" applyFill="1" applyBorder="1" applyAlignment="1">
      <alignment horizontal="center" vertical="center"/>
    </xf>
    <xf numFmtId="0" fontId="34" fillId="6" borderId="42" xfId="12" applyFont="1" applyFill="1" applyBorder="1" applyAlignment="1">
      <alignment horizontal="center" vertical="center"/>
    </xf>
    <xf numFmtId="0" fontId="34" fillId="6" borderId="32" xfId="12" applyFont="1" applyFill="1" applyBorder="1" applyAlignment="1">
      <alignment horizontal="center" vertical="center"/>
    </xf>
    <xf numFmtId="0" fontId="34" fillId="6" borderId="11" xfId="12" applyFont="1" applyFill="1" applyBorder="1">
      <alignment vertical="center"/>
    </xf>
    <xf numFmtId="0" fontId="34" fillId="6" borderId="12" xfId="12" applyFont="1" applyFill="1" applyBorder="1">
      <alignment vertical="center"/>
    </xf>
    <xf numFmtId="0" fontId="34" fillId="6" borderId="48" xfId="12" applyFont="1" applyFill="1" applyBorder="1">
      <alignment vertical="center"/>
    </xf>
    <xf numFmtId="177" fontId="34" fillId="6" borderId="41" xfId="14" applyNumberFormat="1" applyFont="1" applyFill="1" applyBorder="1" applyAlignment="1">
      <alignment horizontal="right" vertical="center" shrinkToFit="1"/>
    </xf>
    <xf numFmtId="177" fontId="34" fillId="6" borderId="12" xfId="14" applyNumberFormat="1" applyFont="1" applyFill="1" applyBorder="1" applyAlignment="1">
      <alignment horizontal="right" vertical="center" shrinkToFit="1"/>
    </xf>
    <xf numFmtId="177" fontId="34" fillId="6" borderId="82" xfId="14" applyNumberFormat="1" applyFont="1" applyFill="1" applyBorder="1" applyAlignment="1">
      <alignment horizontal="right" vertical="center" shrinkToFit="1"/>
    </xf>
    <xf numFmtId="177" fontId="34" fillId="6" borderId="84" xfId="14" applyNumberFormat="1" applyFont="1" applyFill="1" applyBorder="1" applyAlignment="1">
      <alignment horizontal="right" vertical="center" shrinkToFit="1"/>
    </xf>
    <xf numFmtId="187" fontId="34" fillId="6" borderId="84" xfId="14" applyNumberFormat="1" applyFont="1" applyFill="1" applyBorder="1" applyAlignment="1">
      <alignment horizontal="right" vertical="center" shrinkToFit="1"/>
    </xf>
    <xf numFmtId="187" fontId="34" fillId="6" borderId="12" xfId="14" applyNumberFormat="1" applyFont="1" applyFill="1" applyBorder="1" applyAlignment="1">
      <alignment horizontal="right" vertical="center" shrinkToFit="1"/>
    </xf>
    <xf numFmtId="187" fontId="34" fillId="6" borderId="13" xfId="14" applyNumberFormat="1" applyFont="1" applyFill="1" applyBorder="1" applyAlignment="1">
      <alignment horizontal="right" vertical="center" shrinkToFit="1"/>
    </xf>
    <xf numFmtId="0" fontId="34" fillId="6" borderId="11" xfId="12" applyFont="1" applyFill="1" applyBorder="1" applyAlignment="1">
      <alignment horizontal="center" vertical="top"/>
    </xf>
    <xf numFmtId="0" fontId="34" fillId="6" borderId="12" xfId="12" applyFont="1" applyFill="1" applyBorder="1" applyAlignment="1">
      <alignment horizontal="center" vertical="top"/>
    </xf>
    <xf numFmtId="0" fontId="34" fillId="6" borderId="7" xfId="12" applyFont="1" applyFill="1" applyBorder="1" applyAlignment="1">
      <alignment horizontal="center" vertical="top"/>
    </xf>
    <xf numFmtId="0" fontId="34" fillId="6" borderId="0" xfId="12" applyFont="1" applyFill="1" applyAlignment="1">
      <alignment horizontal="center" vertical="top"/>
    </xf>
    <xf numFmtId="0" fontId="34" fillId="6" borderId="24" xfId="12" applyFont="1" applyFill="1" applyBorder="1" applyAlignment="1">
      <alignment horizontal="center" vertical="top"/>
    </xf>
    <xf numFmtId="0" fontId="34" fillId="6" borderId="54" xfId="12" applyFont="1" applyFill="1" applyBorder="1" applyAlignment="1">
      <alignment horizontal="center" vertical="top"/>
    </xf>
    <xf numFmtId="0" fontId="34" fillId="6" borderId="30" xfId="12" applyFont="1" applyFill="1" applyBorder="1" applyAlignment="1">
      <alignment horizontal="center" vertical="center"/>
    </xf>
    <xf numFmtId="0" fontId="34" fillId="6" borderId="34" xfId="12" applyFont="1" applyFill="1" applyBorder="1" applyAlignment="1">
      <alignment horizontal="center" vertical="center"/>
    </xf>
    <xf numFmtId="0" fontId="34" fillId="8" borderId="19" xfId="12" applyFont="1" applyFill="1" applyBorder="1" applyAlignment="1" applyProtection="1">
      <alignment horizontal="left" vertical="center" shrinkToFit="1"/>
      <protection locked="0"/>
    </xf>
    <xf numFmtId="0" fontId="34" fillId="6" borderId="8" xfId="12" applyFont="1" applyFill="1" applyBorder="1" applyAlignment="1">
      <alignment horizontal="left" vertical="center" wrapText="1"/>
    </xf>
    <xf numFmtId="0" fontId="34" fillId="6" borderId="0" xfId="13" applyFont="1" applyFill="1" applyAlignment="1">
      <alignment horizontal="left" vertical="center"/>
    </xf>
    <xf numFmtId="0" fontId="34" fillId="6" borderId="24" xfId="12" applyFont="1" applyFill="1" applyBorder="1" applyAlignment="1">
      <alignment horizontal="center" vertical="center"/>
    </xf>
    <xf numFmtId="0" fontId="34" fillId="6" borderId="54" xfId="12" applyFont="1" applyFill="1" applyBorder="1" applyAlignment="1">
      <alignment horizontal="center" vertical="center"/>
    </xf>
    <xf numFmtId="0" fontId="34" fillId="6" borderId="67" xfId="12" applyFont="1" applyFill="1" applyBorder="1" applyAlignment="1">
      <alignment horizontal="center" vertical="center"/>
    </xf>
    <xf numFmtId="187" fontId="34" fillId="6" borderId="87" xfId="14" applyNumberFormat="1" applyFont="1" applyFill="1" applyBorder="1" applyAlignment="1">
      <alignment horizontal="right" vertical="center" shrinkToFit="1"/>
    </xf>
    <xf numFmtId="187" fontId="34" fillId="6" borderId="63" xfId="14" applyNumberFormat="1" applyFont="1" applyFill="1" applyBorder="1" applyAlignment="1">
      <alignment horizontal="right" vertical="center" shrinkToFit="1"/>
    </xf>
    <xf numFmtId="0" fontId="34" fillId="6" borderId="64" xfId="12" applyFont="1" applyFill="1" applyBorder="1">
      <alignment vertical="center"/>
    </xf>
    <xf numFmtId="0" fontId="34" fillId="6" borderId="0" xfId="12" applyFont="1" applyFill="1">
      <alignment vertical="center"/>
    </xf>
    <xf numFmtId="0" fontId="34" fillId="6" borderId="38" xfId="12" applyFont="1" applyFill="1" applyBorder="1">
      <alignment vertical="center"/>
    </xf>
    <xf numFmtId="177" fontId="34" fillId="6" borderId="154" xfId="14" applyNumberFormat="1" applyFont="1" applyFill="1" applyBorder="1" applyAlignment="1">
      <alignment horizontal="right" vertical="center" shrinkToFit="1"/>
    </xf>
    <xf numFmtId="177" fontId="34" fillId="6" borderId="86" xfId="14" applyNumberFormat="1" applyFont="1" applyFill="1" applyBorder="1" applyAlignment="1">
      <alignment horizontal="right" vertical="center" shrinkToFit="1"/>
    </xf>
    <xf numFmtId="187" fontId="34" fillId="6" borderId="86" xfId="14" applyNumberFormat="1" applyFont="1" applyFill="1" applyBorder="1" applyAlignment="1">
      <alignment horizontal="right" vertical="center" shrinkToFit="1"/>
    </xf>
    <xf numFmtId="187" fontId="34" fillId="6" borderId="155" xfId="14" applyNumberFormat="1" applyFont="1" applyFill="1" applyBorder="1" applyAlignment="1">
      <alignment horizontal="right" vertical="center" shrinkToFit="1"/>
    </xf>
    <xf numFmtId="0" fontId="34" fillId="6" borderId="41" xfId="12" applyFont="1" applyFill="1" applyBorder="1">
      <alignment vertical="center"/>
    </xf>
    <xf numFmtId="177" fontId="34" fillId="6" borderId="151" xfId="14" applyNumberFormat="1" applyFont="1" applyFill="1" applyBorder="1" applyAlignment="1">
      <alignment horizontal="right" vertical="center" shrinkToFit="1"/>
    </xf>
    <xf numFmtId="177" fontId="34" fillId="6" borderId="83" xfId="14" applyNumberFormat="1" applyFont="1" applyFill="1" applyBorder="1" applyAlignment="1">
      <alignment horizontal="right" vertical="center" shrinkToFit="1"/>
    </xf>
    <xf numFmtId="187" fontId="34" fillId="6" borderId="83" xfId="14" applyNumberFormat="1" applyFont="1" applyFill="1" applyBorder="1" applyAlignment="1">
      <alignment horizontal="right" vertical="center" shrinkToFit="1"/>
    </xf>
    <xf numFmtId="187" fontId="34" fillId="6" borderId="153" xfId="14" applyNumberFormat="1" applyFont="1" applyFill="1" applyBorder="1" applyAlignment="1">
      <alignment horizontal="right" vertical="center" shrinkToFit="1"/>
    </xf>
    <xf numFmtId="0" fontId="34" fillId="6" borderId="7" xfId="12" applyFont="1" applyFill="1" applyBorder="1" applyAlignment="1">
      <alignment horizontal="left" vertical="center"/>
    </xf>
    <xf numFmtId="0" fontId="34" fillId="6" borderId="0" xfId="12" applyFont="1" applyFill="1" applyAlignment="1">
      <alignment horizontal="left" vertical="center"/>
    </xf>
    <xf numFmtId="0" fontId="34" fillId="6" borderId="38" xfId="12" applyFont="1" applyFill="1" applyBorder="1" applyAlignment="1">
      <alignment horizontal="left" vertical="center"/>
    </xf>
    <xf numFmtId="177" fontId="34" fillId="6" borderId="64" xfId="13" applyNumberFormat="1" applyFont="1" applyFill="1" applyBorder="1" applyAlignment="1">
      <alignment horizontal="right" vertical="center" shrinkToFit="1"/>
    </xf>
    <xf numFmtId="177" fontId="34" fillId="6" borderId="0" xfId="13" applyNumberFormat="1" applyFont="1" applyFill="1" applyAlignment="1">
      <alignment horizontal="right" vertical="center" shrinkToFit="1"/>
    </xf>
    <xf numFmtId="177" fontId="34" fillId="6" borderId="85" xfId="13" applyNumberFormat="1" applyFont="1" applyFill="1" applyBorder="1" applyAlignment="1">
      <alignment horizontal="right" vertical="center" shrinkToFit="1"/>
    </xf>
    <xf numFmtId="177" fontId="34" fillId="6" borderId="88" xfId="13" applyNumberFormat="1" applyFont="1" applyFill="1" applyBorder="1" applyAlignment="1">
      <alignment horizontal="right" vertical="center" shrinkToFit="1"/>
    </xf>
    <xf numFmtId="187" fontId="34" fillId="6" borderId="88" xfId="13" applyNumberFormat="1" applyFont="1" applyFill="1" applyBorder="1" applyAlignment="1">
      <alignment horizontal="right" vertical="center" shrinkToFit="1"/>
    </xf>
    <xf numFmtId="187" fontId="34" fillId="6" borderId="0" xfId="13" applyNumberFormat="1" applyFont="1" applyFill="1" applyAlignment="1">
      <alignment horizontal="right" vertical="center" shrinkToFit="1"/>
    </xf>
    <xf numFmtId="187" fontId="34" fillId="6" borderId="66" xfId="13" applyNumberFormat="1" applyFont="1" applyFill="1" applyBorder="1" applyAlignment="1">
      <alignment horizontal="right" vertical="center" shrinkToFit="1"/>
    </xf>
    <xf numFmtId="187" fontId="34" fillId="6" borderId="152" xfId="14" applyNumberFormat="1" applyFont="1" applyFill="1" applyBorder="1" applyAlignment="1">
      <alignment horizontal="right" vertical="center" shrinkToFit="1"/>
    </xf>
    <xf numFmtId="187" fontId="34" fillId="6" borderId="15" xfId="14" applyNumberFormat="1" applyFont="1" applyFill="1" applyBorder="1" applyAlignment="1">
      <alignment horizontal="right" vertical="center" shrinkToFit="1"/>
    </xf>
    <xf numFmtId="0" fontId="34" fillId="6" borderId="41" xfId="12" applyFont="1" applyFill="1" applyBorder="1" applyAlignment="1">
      <alignment horizontal="center" vertical="center" textRotation="255" wrapText="1"/>
    </xf>
    <xf numFmtId="0" fontId="34" fillId="6" borderId="48" xfId="12" applyFont="1" applyFill="1" applyBorder="1" applyAlignment="1">
      <alignment horizontal="center" vertical="center" textRotation="255" wrapText="1"/>
    </xf>
    <xf numFmtId="0" fontId="34" fillId="6" borderId="64" xfId="12" applyFont="1" applyFill="1" applyBorder="1" applyAlignment="1">
      <alignment horizontal="center" vertical="center" textRotation="255" wrapText="1"/>
    </xf>
    <xf numFmtId="0" fontId="34" fillId="6" borderId="38" xfId="12" applyFont="1" applyFill="1" applyBorder="1" applyAlignment="1">
      <alignment horizontal="center" vertical="center" textRotation="255" wrapText="1"/>
    </xf>
    <xf numFmtId="0" fontId="34" fillId="6" borderId="37" xfId="12" applyFont="1" applyFill="1" applyBorder="1" applyAlignment="1">
      <alignment horizontal="center" vertical="center" textRotation="255" wrapText="1"/>
    </xf>
    <xf numFmtId="0" fontId="34" fillId="6" borderId="40" xfId="12" applyFont="1" applyFill="1" applyBorder="1" applyAlignment="1">
      <alignment horizontal="center" vertical="center" textRotation="255" wrapText="1"/>
    </xf>
    <xf numFmtId="0" fontId="34" fillId="6" borderId="11" xfId="12" applyFont="1" applyFill="1" applyBorder="1" applyAlignment="1">
      <alignment horizontal="center" vertical="center" textRotation="255" shrinkToFit="1"/>
    </xf>
    <xf numFmtId="0" fontId="34" fillId="6" borderId="48" xfId="12" applyFont="1" applyFill="1" applyBorder="1" applyAlignment="1">
      <alignment horizontal="center" vertical="center" textRotation="255" shrinkToFit="1"/>
    </xf>
    <xf numFmtId="0" fontId="34" fillId="6" borderId="7" xfId="12" applyFont="1" applyFill="1" applyBorder="1" applyAlignment="1">
      <alignment horizontal="center" vertical="center" textRotation="255" shrinkToFit="1"/>
    </xf>
    <xf numFmtId="0" fontId="34" fillId="6" borderId="38" xfId="12" applyFont="1" applyFill="1" applyBorder="1" applyAlignment="1">
      <alignment horizontal="center" vertical="center" textRotation="255" shrinkToFit="1"/>
    </xf>
    <xf numFmtId="0" fontId="34" fillId="6" borderId="24" xfId="12" applyFont="1" applyFill="1" applyBorder="1" applyAlignment="1">
      <alignment horizontal="center" vertical="center" textRotation="255" shrinkToFit="1"/>
    </xf>
    <xf numFmtId="0" fontId="34" fillId="6" borderId="40" xfId="12" applyFont="1" applyFill="1" applyBorder="1" applyAlignment="1">
      <alignment horizontal="center" vertical="center" textRotation="255" shrinkToFit="1"/>
    </xf>
    <xf numFmtId="177" fontId="34" fillId="6" borderId="64" xfId="14" applyNumberFormat="1" applyFont="1" applyFill="1" applyBorder="1" applyAlignment="1">
      <alignment horizontal="right" vertical="center" shrinkToFit="1"/>
    </xf>
    <xf numFmtId="177" fontId="34" fillId="6" borderId="0" xfId="14" applyNumberFormat="1" applyFont="1" applyFill="1" applyAlignment="1">
      <alignment horizontal="right" vertical="center" shrinkToFit="1"/>
    </xf>
    <xf numFmtId="177" fontId="34" fillId="6" borderId="85" xfId="14" applyNumberFormat="1" applyFont="1" applyFill="1" applyBorder="1" applyAlignment="1">
      <alignment horizontal="right" vertical="center" shrinkToFit="1"/>
    </xf>
    <xf numFmtId="177" fontId="34" fillId="6" borderId="88" xfId="14" applyNumberFormat="1" applyFont="1" applyFill="1" applyBorder="1" applyAlignment="1">
      <alignment horizontal="right" vertical="center" shrinkToFit="1"/>
    </xf>
    <xf numFmtId="187" fontId="34" fillId="6" borderId="88" xfId="14" applyNumberFormat="1" applyFont="1" applyFill="1" applyBorder="1" applyAlignment="1">
      <alignment horizontal="right" vertical="center" shrinkToFit="1"/>
    </xf>
    <xf numFmtId="187" fontId="34" fillId="6" borderId="0" xfId="14" applyNumberFormat="1" applyFont="1" applyFill="1" applyAlignment="1">
      <alignment horizontal="right" vertical="center" shrinkToFit="1"/>
    </xf>
    <xf numFmtId="187" fontId="34" fillId="6" borderId="66" xfId="14" applyNumberFormat="1" applyFont="1" applyFill="1" applyBorder="1" applyAlignment="1">
      <alignment horizontal="right" vertical="center" shrinkToFit="1"/>
    </xf>
    <xf numFmtId="0" fontId="34" fillId="6" borderId="54" xfId="12" applyFont="1" applyFill="1" applyBorder="1">
      <alignment vertical="center"/>
    </xf>
    <xf numFmtId="0" fontId="34" fillId="6" borderId="40" xfId="12" applyFont="1" applyFill="1" applyBorder="1">
      <alignment vertical="center"/>
    </xf>
    <xf numFmtId="0" fontId="1" fillId="6" borderId="64"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4" fillId="6" borderId="39" xfId="14" applyFont="1" applyFill="1" applyBorder="1" applyAlignment="1">
      <alignment horizontal="center" vertical="center"/>
    </xf>
    <xf numFmtId="0" fontId="34" fillId="6" borderId="31" xfId="14" applyFont="1" applyFill="1" applyBorder="1" applyAlignment="1">
      <alignment horizontal="center" vertical="center"/>
    </xf>
    <xf numFmtId="0" fontId="34" fillId="6" borderId="32" xfId="14" applyFont="1" applyFill="1" applyBorder="1" applyAlignment="1">
      <alignment horizontal="center" vertical="center"/>
    </xf>
    <xf numFmtId="0" fontId="34" fillId="6" borderId="37" xfId="12" applyFont="1" applyFill="1" applyBorder="1">
      <alignment vertical="center"/>
    </xf>
    <xf numFmtId="0" fontId="34" fillId="6" borderId="64" xfId="12" applyFont="1" applyFill="1" applyBorder="1" applyAlignment="1">
      <alignment vertical="center" shrinkToFit="1"/>
    </xf>
    <xf numFmtId="0" fontId="34" fillId="6" borderId="0" xfId="12" applyFont="1" applyFill="1" applyAlignment="1">
      <alignment vertical="center" shrinkToFit="1"/>
    </xf>
    <xf numFmtId="0" fontId="34" fillId="6" borderId="38" xfId="12" applyFont="1" applyFill="1" applyBorder="1" applyAlignment="1">
      <alignment vertical="center" shrinkToFit="1"/>
    </xf>
    <xf numFmtId="0" fontId="34" fillId="6" borderId="31" xfId="12" applyFont="1" applyFill="1" applyBorder="1" applyAlignment="1">
      <alignment horizontal="center" vertical="center" wrapText="1"/>
    </xf>
    <xf numFmtId="177" fontId="34" fillId="6" borderId="39" xfId="14" applyNumberFormat="1" applyFont="1" applyFill="1" applyBorder="1" applyAlignment="1">
      <alignment horizontal="right" vertical="center" shrinkToFit="1"/>
    </xf>
    <xf numFmtId="177" fontId="34" fillId="6" borderId="31" xfId="14" applyNumberFormat="1" applyFont="1" applyFill="1" applyBorder="1" applyAlignment="1">
      <alignment horizontal="right" vertical="center" shrinkToFit="1"/>
    </xf>
    <xf numFmtId="177" fontId="34" fillId="6" borderId="156" xfId="14" applyNumberFormat="1" applyFont="1" applyFill="1" applyBorder="1" applyAlignment="1">
      <alignment horizontal="right" vertical="center" shrinkToFit="1"/>
    </xf>
    <xf numFmtId="177" fontId="34" fillId="6" borderId="157" xfId="14" applyNumberFormat="1" applyFont="1" applyFill="1" applyBorder="1" applyAlignment="1">
      <alignment horizontal="right" vertical="center" shrinkToFit="1"/>
    </xf>
    <xf numFmtId="177" fontId="34" fillId="6" borderId="158" xfId="14" applyNumberFormat="1" applyFont="1" applyFill="1" applyBorder="1" applyAlignment="1">
      <alignment horizontal="right" vertical="center" shrinkToFit="1"/>
    </xf>
    <xf numFmtId="177" fontId="34" fillId="6" borderId="159" xfId="14" applyNumberFormat="1" applyFont="1" applyFill="1" applyBorder="1" applyAlignment="1">
      <alignment horizontal="right" vertical="center" shrinkToFit="1"/>
    </xf>
    <xf numFmtId="177" fontId="34" fillId="6" borderId="160" xfId="14" applyNumberFormat="1" applyFont="1" applyFill="1" applyBorder="1" applyAlignment="1">
      <alignment horizontal="right" vertical="center" shrinkToFit="1"/>
    </xf>
    <xf numFmtId="177" fontId="34" fillId="6" borderId="91" xfId="14" applyNumberFormat="1" applyFont="1" applyFill="1" applyBorder="1" applyAlignment="1">
      <alignment horizontal="right" vertical="center" shrinkToFit="1"/>
    </xf>
    <xf numFmtId="177" fontId="34" fillId="6" borderId="54" xfId="14" applyNumberFormat="1" applyFont="1" applyFill="1" applyBorder="1" applyAlignment="1">
      <alignment horizontal="right" vertical="center" shrinkToFit="1"/>
    </xf>
    <xf numFmtId="177" fontId="34" fillId="6" borderId="89" xfId="14" applyNumberFormat="1" applyFont="1" applyFill="1" applyBorder="1" applyAlignment="1">
      <alignment horizontal="right" vertical="center" shrinkToFit="1"/>
    </xf>
    <xf numFmtId="187" fontId="34" fillId="6" borderId="91" xfId="14" applyNumberFormat="1" applyFont="1" applyFill="1" applyBorder="1" applyAlignment="1">
      <alignment horizontal="right" vertical="center" shrinkToFit="1"/>
    </xf>
    <xf numFmtId="187" fontId="34" fillId="6" borderId="54" xfId="14" applyNumberFormat="1" applyFont="1" applyFill="1" applyBorder="1" applyAlignment="1">
      <alignment horizontal="right" vertical="center" shrinkToFit="1"/>
    </xf>
    <xf numFmtId="187" fontId="34" fillId="6" borderId="67" xfId="14" applyNumberFormat="1" applyFont="1" applyFill="1" applyBorder="1" applyAlignment="1">
      <alignment horizontal="right" vertical="center" shrinkToFit="1"/>
    </xf>
    <xf numFmtId="0" fontId="34" fillId="6" borderId="11" xfId="12" applyFont="1" applyFill="1" applyBorder="1" applyAlignment="1">
      <alignment horizontal="center" vertical="top" wrapText="1"/>
    </xf>
    <xf numFmtId="0" fontId="34" fillId="6" borderId="12" xfId="12" applyFont="1" applyFill="1" applyBorder="1" applyAlignment="1">
      <alignment horizontal="center" vertical="top" wrapText="1"/>
    </xf>
    <xf numFmtId="0" fontId="34" fillId="6" borderId="48" xfId="12" applyFont="1" applyFill="1" applyBorder="1" applyAlignment="1">
      <alignment horizontal="center" vertical="top" wrapText="1"/>
    </xf>
    <xf numFmtId="0" fontId="34" fillId="6" borderId="7" xfId="12" applyFont="1" applyFill="1" applyBorder="1" applyAlignment="1">
      <alignment horizontal="center" vertical="top" wrapText="1"/>
    </xf>
    <xf numFmtId="0" fontId="34" fillId="6" borderId="0" xfId="12" applyFont="1" applyFill="1" applyAlignment="1">
      <alignment horizontal="center" vertical="top" wrapText="1"/>
    </xf>
    <xf numFmtId="0" fontId="34" fillId="6" borderId="38" xfId="12" applyFont="1" applyFill="1" applyBorder="1" applyAlignment="1">
      <alignment horizontal="center" vertical="top" wrapText="1"/>
    </xf>
    <xf numFmtId="0" fontId="34" fillId="6" borderId="24" xfId="12" applyFont="1" applyFill="1" applyBorder="1" applyAlignment="1">
      <alignment horizontal="center" vertical="top" wrapText="1"/>
    </xf>
    <xf numFmtId="0" fontId="34" fillId="6" borderId="54" xfId="12" applyFont="1" applyFill="1" applyBorder="1" applyAlignment="1">
      <alignment horizontal="center" vertical="top" wrapText="1"/>
    </xf>
    <xf numFmtId="177" fontId="34" fillId="6" borderId="161" xfId="14" applyNumberFormat="1" applyFont="1" applyFill="1" applyBorder="1" applyAlignment="1">
      <alignment horizontal="right" vertical="center" shrinkToFit="1"/>
    </xf>
    <xf numFmtId="177" fontId="34" fillId="6" borderId="90" xfId="14" applyNumberFormat="1" applyFont="1" applyFill="1" applyBorder="1" applyAlignment="1">
      <alignment horizontal="right" vertical="center" shrinkToFit="1"/>
    </xf>
    <xf numFmtId="187" fontId="34" fillId="6" borderId="158" xfId="14" applyNumberFormat="1" applyFont="1" applyFill="1" applyBorder="1" applyAlignment="1">
      <alignment horizontal="right" vertical="center" shrinkToFit="1"/>
    </xf>
    <xf numFmtId="187" fontId="34" fillId="6" borderId="159" xfId="14" applyNumberFormat="1" applyFont="1" applyFill="1" applyBorder="1" applyAlignment="1">
      <alignment horizontal="right" vertical="center" shrinkToFit="1"/>
    </xf>
    <xf numFmtId="187" fontId="34" fillId="6" borderId="162" xfId="14" applyNumberFormat="1" applyFont="1" applyFill="1" applyBorder="1" applyAlignment="1">
      <alignment horizontal="right" vertical="center" shrinkToFit="1"/>
    </xf>
    <xf numFmtId="177" fontId="34" fillId="6" borderId="37" xfId="14" applyNumberFormat="1" applyFont="1" applyFill="1" applyBorder="1" applyAlignment="1">
      <alignment horizontal="right" vertical="center" shrinkToFit="1"/>
    </xf>
    <xf numFmtId="0" fontId="36" fillId="6" borderId="42" xfId="12" applyFont="1" applyFill="1" applyBorder="1" applyAlignment="1">
      <alignment horizontal="center" vertical="center"/>
    </xf>
    <xf numFmtId="0" fontId="34" fillId="6" borderId="41" xfId="12" applyFont="1" applyFill="1" applyBorder="1" applyAlignment="1">
      <alignment horizontal="center" vertical="center" wrapText="1"/>
    </xf>
    <xf numFmtId="0" fontId="34" fillId="6" borderId="12" xfId="12" applyFont="1" applyFill="1" applyBorder="1" applyAlignment="1">
      <alignment horizontal="center" vertical="center" wrapText="1"/>
    </xf>
    <xf numFmtId="0" fontId="34" fillId="6" borderId="48" xfId="12" applyFont="1" applyFill="1" applyBorder="1" applyAlignment="1">
      <alignment horizontal="center" vertical="center" wrapText="1"/>
    </xf>
    <xf numFmtId="0" fontId="34" fillId="6" borderId="64" xfId="12" applyFont="1" applyFill="1" applyBorder="1" applyAlignment="1">
      <alignment horizontal="center" vertical="center" wrapText="1"/>
    </xf>
    <xf numFmtId="0" fontId="34" fillId="6" borderId="0" xfId="12" applyFont="1" applyFill="1" applyAlignment="1">
      <alignment horizontal="center" vertical="center" wrapText="1"/>
    </xf>
    <xf numFmtId="0" fontId="34" fillId="6" borderId="38" xfId="12" applyFont="1" applyFill="1" applyBorder="1" applyAlignment="1">
      <alignment horizontal="center" vertical="center" wrapText="1"/>
    </xf>
    <xf numFmtId="0" fontId="34" fillId="6" borderId="54" xfId="12" applyFont="1" applyFill="1" applyBorder="1" applyAlignment="1">
      <alignment horizontal="center" vertical="center" wrapText="1"/>
    </xf>
    <xf numFmtId="0" fontId="34" fillId="6" borderId="40" xfId="12" applyFont="1" applyFill="1" applyBorder="1" applyAlignment="1">
      <alignment horizontal="center" vertical="center" wrapText="1"/>
    </xf>
    <xf numFmtId="0" fontId="34" fillId="6" borderId="41" xfId="14" applyFont="1" applyFill="1" applyBorder="1" applyAlignment="1">
      <alignment horizontal="left" vertical="center" shrinkToFit="1"/>
    </xf>
    <xf numFmtId="0" fontId="34" fillId="6" borderId="12" xfId="14" applyFont="1" applyFill="1" applyBorder="1" applyAlignment="1">
      <alignment horizontal="left" vertical="center" shrinkToFit="1"/>
    </xf>
    <xf numFmtId="0" fontId="34" fillId="6" borderId="48" xfId="14" applyFont="1" applyFill="1" applyBorder="1" applyAlignment="1">
      <alignment horizontal="left" vertical="center" shrinkToFit="1"/>
    </xf>
    <xf numFmtId="187" fontId="34" fillId="6" borderId="163" xfId="14" applyNumberFormat="1" applyFont="1" applyFill="1" applyBorder="1" applyAlignment="1">
      <alignment horizontal="right" vertical="center" shrinkToFit="1"/>
    </xf>
    <xf numFmtId="187" fontId="34" fillId="6" borderId="47" xfId="14" applyNumberFormat="1" applyFont="1" applyFill="1" applyBorder="1" applyAlignment="1">
      <alignment horizontal="right" vertical="center" shrinkToFit="1"/>
    </xf>
    <xf numFmtId="0" fontId="34" fillId="6" borderId="64" xfId="14" applyFont="1" applyFill="1" applyBorder="1" applyAlignment="1">
      <alignment horizontal="left" vertical="center" shrinkToFit="1"/>
    </xf>
    <xf numFmtId="0" fontId="34" fillId="6" borderId="0" xfId="14" applyFont="1" applyFill="1" applyAlignment="1">
      <alignment horizontal="left" vertical="center" shrinkToFit="1"/>
    </xf>
    <xf numFmtId="0" fontId="34" fillId="6" borderId="38" xfId="14" applyFont="1" applyFill="1" applyBorder="1" applyAlignment="1">
      <alignment horizontal="left" vertical="center" shrinkToFit="1"/>
    </xf>
    <xf numFmtId="0" fontId="34" fillId="6" borderId="11" xfId="12" applyFont="1" applyFill="1" applyBorder="1" applyAlignment="1">
      <alignment horizontal="center" vertical="center" wrapText="1"/>
    </xf>
    <xf numFmtId="0" fontId="34" fillId="6" borderId="7" xfId="12" applyFont="1" applyFill="1" applyBorder="1" applyAlignment="1">
      <alignment horizontal="center" vertical="center" wrapText="1"/>
    </xf>
    <xf numFmtId="0" fontId="34" fillId="6" borderId="74" xfId="12" applyFont="1" applyFill="1" applyBorder="1" applyAlignment="1">
      <alignment horizontal="center" vertical="center" wrapText="1"/>
    </xf>
    <xf numFmtId="0" fontId="34" fillId="6" borderId="75" xfId="12" applyFont="1" applyFill="1" applyBorder="1" applyAlignment="1">
      <alignment horizontal="center" vertical="center" wrapText="1"/>
    </xf>
    <xf numFmtId="0" fontId="34" fillId="6" borderId="70" xfId="12" applyFont="1" applyFill="1" applyBorder="1" applyAlignment="1">
      <alignment horizontal="center" vertical="center" wrapText="1"/>
    </xf>
    <xf numFmtId="187" fontId="34" fillId="6" borderId="129" xfId="14" applyNumberFormat="1" applyFont="1" applyFill="1" applyBorder="1" applyAlignment="1">
      <alignment horizontal="right" vertical="center" shrinkToFit="1"/>
    </xf>
    <xf numFmtId="187" fontId="34" fillId="6" borderId="166" xfId="14" applyNumberFormat="1" applyFont="1" applyFill="1" applyBorder="1" applyAlignment="1">
      <alignment horizontal="right" vertical="center" shrinkToFit="1"/>
    </xf>
    <xf numFmtId="187" fontId="34" fillId="6" borderId="167" xfId="14" applyNumberFormat="1" applyFont="1" applyFill="1" applyBorder="1" applyAlignment="1">
      <alignment horizontal="right" vertical="center" shrinkToFit="1"/>
    </xf>
    <xf numFmtId="187" fontId="34" fillId="6" borderId="168" xfId="14" applyNumberFormat="1" applyFont="1" applyFill="1" applyBorder="1" applyAlignment="1">
      <alignment horizontal="right" vertical="center" shrinkToFit="1"/>
    </xf>
    <xf numFmtId="0" fontId="34" fillId="6" borderId="81" xfId="12" applyFont="1" applyFill="1" applyBorder="1" applyAlignment="1">
      <alignment horizontal="center" vertical="center"/>
    </xf>
    <xf numFmtId="0" fontId="34" fillId="6" borderId="25" xfId="12" applyFont="1" applyFill="1" applyBorder="1" applyAlignment="1">
      <alignment horizontal="center" vertical="center"/>
    </xf>
    <xf numFmtId="0" fontId="34" fillId="6" borderId="46" xfId="12" applyFont="1" applyFill="1" applyBorder="1" applyAlignment="1">
      <alignment horizontal="center" vertical="center"/>
    </xf>
    <xf numFmtId="0" fontId="34" fillId="6" borderId="45" xfId="12" applyFont="1" applyFill="1" applyBorder="1" applyAlignment="1">
      <alignment horizontal="center" vertical="center"/>
    </xf>
    <xf numFmtId="0" fontId="34" fillId="6" borderId="72" xfId="12" applyFont="1" applyFill="1" applyBorder="1">
      <alignment vertical="center"/>
    </xf>
    <xf numFmtId="0" fontId="34" fillId="6" borderId="70" xfId="12" applyFont="1" applyFill="1" applyBorder="1">
      <alignment vertical="center"/>
    </xf>
    <xf numFmtId="177" fontId="34" fillId="6" borderId="172" xfId="14" applyNumberFormat="1" applyFont="1" applyFill="1" applyBorder="1" applyAlignment="1">
      <alignment horizontal="right" vertical="center" shrinkToFit="1"/>
    </xf>
    <xf numFmtId="177" fontId="34" fillId="6" borderId="173" xfId="14" applyNumberFormat="1" applyFont="1" applyFill="1" applyBorder="1" applyAlignment="1">
      <alignment horizontal="right" vertical="center" shrinkToFit="1"/>
    </xf>
    <xf numFmtId="187" fontId="34" fillId="6" borderId="173" xfId="14" applyNumberFormat="1" applyFont="1" applyFill="1" applyBorder="1" applyAlignment="1">
      <alignment horizontal="right" vertical="center" shrinkToFit="1"/>
    </xf>
    <xf numFmtId="187" fontId="34" fillId="6" borderId="174" xfId="14" applyNumberFormat="1" applyFont="1" applyFill="1" applyBorder="1" applyAlignment="1">
      <alignment horizontal="right" vertical="center" shrinkToFit="1"/>
    </xf>
    <xf numFmtId="0" fontId="34" fillId="6" borderId="11" xfId="12" applyFont="1" applyFill="1" applyBorder="1" applyAlignment="1">
      <alignment horizontal="left" vertical="center"/>
    </xf>
    <xf numFmtId="0" fontId="34" fillId="6" borderId="12" xfId="12" applyFont="1" applyFill="1" applyBorder="1" applyAlignment="1">
      <alignment horizontal="left" vertical="center"/>
    </xf>
    <xf numFmtId="0" fontId="34" fillId="6" borderId="12" xfId="12" applyFont="1" applyFill="1" applyBorder="1" applyAlignment="1">
      <alignment horizontal="right" vertical="center"/>
    </xf>
    <xf numFmtId="0" fontId="34" fillId="6" borderId="48" xfId="12" applyFont="1" applyFill="1" applyBorder="1" applyAlignment="1">
      <alignment horizontal="right" vertical="center"/>
    </xf>
    <xf numFmtId="177" fontId="34" fillId="6" borderId="41" xfId="13" applyNumberFormat="1" applyFont="1" applyFill="1" applyBorder="1" applyAlignment="1">
      <alignment horizontal="right" vertical="center" shrinkToFit="1"/>
    </xf>
    <xf numFmtId="177" fontId="34" fillId="6" borderId="12" xfId="13" applyNumberFormat="1" applyFont="1" applyFill="1" applyBorder="1" applyAlignment="1">
      <alignment horizontal="right" vertical="center" shrinkToFit="1"/>
    </xf>
    <xf numFmtId="177" fontId="34" fillId="6" borderId="82" xfId="13" applyNumberFormat="1" applyFont="1" applyFill="1" applyBorder="1" applyAlignment="1">
      <alignment horizontal="right" vertical="center" shrinkToFit="1"/>
    </xf>
    <xf numFmtId="177" fontId="34" fillId="6" borderId="84" xfId="13" applyNumberFormat="1" applyFont="1" applyFill="1" applyBorder="1" applyAlignment="1">
      <alignment horizontal="right" vertical="center" shrinkToFit="1"/>
    </xf>
    <xf numFmtId="187" fontId="34" fillId="6" borderId="169" xfId="14" applyNumberFormat="1" applyFont="1" applyFill="1" applyBorder="1" applyAlignment="1">
      <alignment horizontal="right" vertical="center" shrinkToFit="1"/>
    </xf>
    <xf numFmtId="187" fontId="34" fillId="6" borderId="170" xfId="14" applyNumberFormat="1" applyFont="1" applyFill="1" applyBorder="1" applyAlignment="1">
      <alignment horizontal="right" vertical="center" shrinkToFit="1"/>
    </xf>
    <xf numFmtId="187" fontId="34" fillId="6" borderId="171" xfId="14" applyNumberFormat="1" applyFont="1" applyFill="1" applyBorder="1" applyAlignment="1">
      <alignment horizontal="right" vertical="center" shrinkToFit="1"/>
    </xf>
    <xf numFmtId="176" fontId="34" fillId="6" borderId="41" xfId="14" applyNumberFormat="1" applyFont="1" applyFill="1" applyBorder="1" applyAlignment="1">
      <alignment horizontal="right" vertical="center" shrinkToFit="1"/>
    </xf>
    <xf numFmtId="176" fontId="34" fillId="6" borderId="12" xfId="14" applyNumberFormat="1" applyFont="1" applyFill="1" applyBorder="1" applyAlignment="1">
      <alignment horizontal="right" vertical="center" shrinkToFit="1"/>
    </xf>
    <xf numFmtId="176" fontId="34" fillId="6" borderId="48" xfId="14" applyNumberFormat="1" applyFont="1" applyFill="1" applyBorder="1" applyAlignment="1">
      <alignment horizontal="right" vertical="center" shrinkToFit="1"/>
    </xf>
    <xf numFmtId="0" fontId="34" fillId="6" borderId="26" xfId="12" applyFont="1" applyFill="1" applyBorder="1" applyAlignment="1">
      <alignment horizontal="center" vertical="center"/>
    </xf>
    <xf numFmtId="0" fontId="34" fillId="6" borderId="11" xfId="12" applyFont="1" applyFill="1" applyBorder="1" applyAlignment="1">
      <alignment horizontal="center" vertical="center" textRotation="255" wrapText="1"/>
    </xf>
    <xf numFmtId="0" fontId="34" fillId="6" borderId="7" xfId="12" applyFont="1" applyFill="1" applyBorder="1" applyAlignment="1">
      <alignment horizontal="center" vertical="center" textRotation="255" wrapText="1"/>
    </xf>
    <xf numFmtId="0" fontId="34" fillId="6" borderId="24" xfId="12" applyFont="1" applyFill="1" applyBorder="1" applyAlignment="1">
      <alignment horizontal="center" vertical="center" textRotation="255" wrapText="1"/>
    </xf>
    <xf numFmtId="0" fontId="34" fillId="6" borderId="17" xfId="12" applyFont="1" applyFill="1" applyBorder="1" applyAlignment="1">
      <alignment horizontal="left" vertical="center" wrapText="1"/>
    </xf>
    <xf numFmtId="0" fontId="34" fillId="6" borderId="18" xfId="12" applyFont="1" applyFill="1" applyBorder="1" applyAlignment="1">
      <alignment horizontal="left" vertical="center"/>
    </xf>
    <xf numFmtId="0" fontId="34" fillId="6" borderId="43" xfId="12" applyFont="1" applyFill="1" applyBorder="1" applyAlignment="1">
      <alignment horizontal="left" vertical="center"/>
    </xf>
    <xf numFmtId="187" fontId="34" fillId="6" borderId="128" xfId="14" applyNumberFormat="1" applyFont="1" applyFill="1" applyBorder="1" applyAlignment="1">
      <alignment horizontal="right" vertical="center" shrinkToFit="1"/>
    </xf>
    <xf numFmtId="177" fontId="34" fillId="6" borderId="164" xfId="14" applyNumberFormat="1" applyFont="1" applyFill="1" applyBorder="1" applyAlignment="1">
      <alignment horizontal="right" vertical="center" shrinkToFit="1"/>
    </xf>
    <xf numFmtId="177" fontId="34" fillId="6" borderId="165" xfId="14" applyNumberFormat="1" applyFont="1" applyFill="1" applyBorder="1" applyAlignment="1">
      <alignment horizontal="right" vertical="center" shrinkToFit="1"/>
    </xf>
    <xf numFmtId="0" fontId="34" fillId="6" borderId="7" xfId="12" applyFont="1" applyFill="1" applyBorder="1">
      <alignment vertical="center"/>
    </xf>
    <xf numFmtId="176" fontId="34" fillId="6" borderId="64" xfId="14" applyNumberFormat="1" applyFont="1" applyFill="1" applyBorder="1" applyAlignment="1">
      <alignment horizontal="right" vertical="center" shrinkToFit="1"/>
    </xf>
    <xf numFmtId="176" fontId="34" fillId="6" borderId="0" xfId="14" applyNumberFormat="1" applyFont="1" applyFill="1" applyAlignment="1">
      <alignment horizontal="right" vertical="center" shrinkToFit="1"/>
    </xf>
    <xf numFmtId="176" fontId="34" fillId="6" borderId="38" xfId="14" applyNumberFormat="1" applyFont="1" applyFill="1" applyBorder="1" applyAlignment="1">
      <alignment horizontal="right" vertical="center" shrinkToFit="1"/>
    </xf>
    <xf numFmtId="176" fontId="34" fillId="6" borderId="66" xfId="14" applyNumberFormat="1" applyFont="1" applyFill="1" applyBorder="1" applyAlignment="1">
      <alignment horizontal="right" vertical="center" shrinkToFit="1"/>
    </xf>
    <xf numFmtId="0" fontId="34" fillId="6" borderId="0" xfId="12" applyFont="1" applyFill="1" applyAlignment="1">
      <alignment horizontal="right" vertical="center" wrapText="1"/>
    </xf>
    <xf numFmtId="0" fontId="34" fillId="6" borderId="0" xfId="12" applyFont="1" applyFill="1" applyAlignment="1">
      <alignment horizontal="right" vertical="center"/>
    </xf>
    <xf numFmtId="0" fontId="34" fillId="6" borderId="38" xfId="12" applyFont="1" applyFill="1" applyBorder="1" applyAlignment="1">
      <alignment horizontal="right" vertical="center"/>
    </xf>
    <xf numFmtId="187" fontId="34" fillId="6" borderId="175" xfId="14" applyNumberFormat="1" applyFont="1" applyFill="1" applyBorder="1" applyAlignment="1">
      <alignment horizontal="right" vertical="center" shrinkToFit="1"/>
    </xf>
    <xf numFmtId="187" fontId="34" fillId="6" borderId="176" xfId="14" applyNumberFormat="1" applyFont="1" applyFill="1" applyBorder="1" applyAlignment="1">
      <alignment horizontal="right" vertical="center" shrinkToFit="1"/>
    </xf>
    <xf numFmtId="187" fontId="34" fillId="6" borderId="177" xfId="14" applyNumberFormat="1" applyFont="1" applyFill="1" applyBorder="1" applyAlignment="1">
      <alignment horizontal="right" vertical="center" shrinkToFit="1"/>
    </xf>
    <xf numFmtId="176" fontId="34" fillId="6" borderId="13" xfId="14" applyNumberFormat="1" applyFont="1" applyFill="1" applyBorder="1" applyAlignment="1">
      <alignment horizontal="right" vertical="center" shrinkToFit="1"/>
    </xf>
    <xf numFmtId="0" fontId="34" fillId="6" borderId="75" xfId="12" applyFont="1" applyFill="1" applyBorder="1" applyAlignment="1">
      <alignment horizontal="center" vertical="center"/>
    </xf>
    <xf numFmtId="0" fontId="34" fillId="6" borderId="70" xfId="12" applyFont="1" applyFill="1" applyBorder="1" applyAlignment="1">
      <alignment horizontal="center" vertical="center"/>
    </xf>
    <xf numFmtId="187" fontId="34" fillId="6" borderId="130" xfId="14" applyNumberFormat="1" applyFont="1" applyFill="1" applyBorder="1" applyAlignment="1">
      <alignment horizontal="right" vertical="center" shrinkToFit="1"/>
    </xf>
    <xf numFmtId="187" fontId="34" fillId="6" borderId="18" xfId="14" applyNumberFormat="1" applyFont="1" applyFill="1" applyBorder="1" applyAlignment="1">
      <alignment horizontal="right" vertical="center" shrinkToFit="1"/>
    </xf>
    <xf numFmtId="187" fontId="34" fillId="6" borderId="184" xfId="14" applyNumberFormat="1" applyFont="1" applyFill="1" applyBorder="1" applyAlignment="1">
      <alignment horizontal="right" vertical="center" shrinkToFit="1"/>
    </xf>
    <xf numFmtId="187" fontId="34" fillId="6" borderId="185" xfId="14" applyNumberFormat="1" applyFont="1" applyFill="1" applyBorder="1" applyAlignment="1">
      <alignment horizontal="right" vertical="center" shrinkToFit="1"/>
    </xf>
    <xf numFmtId="0" fontId="34" fillId="6" borderId="74" xfId="12" applyFont="1" applyFill="1" applyBorder="1">
      <alignment vertical="center"/>
    </xf>
    <xf numFmtId="188" fontId="34" fillId="6" borderId="72" xfId="14" applyNumberFormat="1" applyFont="1" applyFill="1" applyBorder="1" applyAlignment="1">
      <alignment horizontal="right" vertical="center" shrinkToFit="1"/>
    </xf>
    <xf numFmtId="188" fontId="34" fillId="6" borderId="75" xfId="14" applyNumberFormat="1" applyFont="1" applyFill="1" applyBorder="1" applyAlignment="1">
      <alignment horizontal="right" vertical="center" shrinkToFit="1"/>
    </xf>
    <xf numFmtId="188" fontId="34" fillId="6" borderId="70" xfId="14" applyNumberFormat="1" applyFont="1" applyFill="1" applyBorder="1" applyAlignment="1">
      <alignment horizontal="right" vertical="center" shrinkToFit="1"/>
    </xf>
    <xf numFmtId="188" fontId="34" fillId="6" borderId="181" xfId="14" applyNumberFormat="1" applyFont="1" applyFill="1" applyBorder="1" applyAlignment="1">
      <alignment horizontal="right" vertical="center" shrinkToFit="1"/>
    </xf>
    <xf numFmtId="188" fontId="34" fillId="6" borderId="182" xfId="14" applyNumberFormat="1" applyFont="1" applyFill="1" applyBorder="1" applyAlignment="1">
      <alignment horizontal="right" vertical="center" shrinkToFit="1"/>
    </xf>
    <xf numFmtId="188" fontId="34" fillId="6" borderId="183" xfId="14" applyNumberFormat="1" applyFont="1" applyFill="1" applyBorder="1" applyAlignment="1">
      <alignment horizontal="right" vertical="center" shrinkToFit="1"/>
    </xf>
    <xf numFmtId="0" fontId="34" fillId="6" borderId="11" xfId="12" applyFont="1" applyFill="1" applyBorder="1" applyAlignment="1">
      <alignment horizontal="left" vertical="center" wrapText="1"/>
    </xf>
    <xf numFmtId="0" fontId="34" fillId="6" borderId="12" xfId="12" applyFont="1" applyFill="1" applyBorder="1" applyAlignment="1">
      <alignment horizontal="left" vertical="center" wrapText="1"/>
    </xf>
    <xf numFmtId="0" fontId="34" fillId="6" borderId="74" xfId="12" applyFont="1" applyFill="1" applyBorder="1" applyAlignment="1">
      <alignment horizontal="left" vertical="center" wrapText="1"/>
    </xf>
    <xf numFmtId="0" fontId="34" fillId="6" borderId="75" xfId="12" applyFont="1" applyFill="1" applyBorder="1" applyAlignment="1">
      <alignment horizontal="left" vertical="center" wrapText="1"/>
    </xf>
    <xf numFmtId="0" fontId="34" fillId="6" borderId="12" xfId="12" applyFont="1" applyFill="1" applyBorder="1" applyAlignment="1">
      <alignment horizontal="center" vertical="center"/>
    </xf>
    <xf numFmtId="0" fontId="34" fillId="6" borderId="48" xfId="12" applyFont="1" applyFill="1" applyBorder="1" applyAlignment="1">
      <alignment horizontal="center" vertical="center"/>
    </xf>
    <xf numFmtId="187" fontId="34" fillId="6" borderId="39" xfId="14" applyNumberFormat="1" applyFont="1" applyFill="1" applyBorder="1" applyAlignment="1">
      <alignment horizontal="right" vertical="center" shrinkToFit="1"/>
    </xf>
    <xf numFmtId="187" fontId="34" fillId="6" borderId="31" xfId="14" applyNumberFormat="1" applyFont="1" applyFill="1" applyBorder="1" applyAlignment="1">
      <alignment horizontal="right" vertical="center" shrinkToFit="1"/>
    </xf>
    <xf numFmtId="187" fontId="34" fillId="6" borderId="156" xfId="14" applyNumberFormat="1" applyFont="1" applyFill="1" applyBorder="1" applyAlignment="1">
      <alignment horizontal="right" vertical="center" shrinkToFit="1"/>
    </xf>
    <xf numFmtId="187" fontId="34" fillId="6" borderId="157" xfId="14" applyNumberFormat="1" applyFont="1" applyFill="1" applyBorder="1" applyAlignment="1">
      <alignment horizontal="right" vertical="center" shrinkToFit="1"/>
    </xf>
    <xf numFmtId="187" fontId="34" fillId="6" borderId="160" xfId="14" applyNumberFormat="1" applyFont="1" applyFill="1" applyBorder="1" applyAlignment="1">
      <alignment horizontal="right" vertical="center" shrinkToFit="1"/>
    </xf>
    <xf numFmtId="188" fontId="34" fillId="6" borderId="64" xfId="14" applyNumberFormat="1" applyFont="1" applyFill="1" applyBorder="1" applyAlignment="1">
      <alignment horizontal="right" vertical="center" shrinkToFit="1"/>
    </xf>
    <xf numFmtId="188" fontId="34" fillId="6" borderId="0" xfId="14" applyNumberFormat="1" applyFont="1" applyFill="1" applyAlignment="1">
      <alignment horizontal="right" vertical="center" shrinkToFit="1"/>
    </xf>
    <xf numFmtId="188" fontId="34" fillId="6" borderId="38" xfId="14" applyNumberFormat="1" applyFont="1" applyFill="1" applyBorder="1" applyAlignment="1">
      <alignment horizontal="right" vertical="center" shrinkToFit="1"/>
    </xf>
    <xf numFmtId="188" fontId="34" fillId="6" borderId="66" xfId="14" applyNumberFormat="1" applyFont="1" applyFill="1" applyBorder="1" applyAlignment="1">
      <alignment horizontal="right" vertical="center" shrinkToFit="1"/>
    </xf>
    <xf numFmtId="0" fontId="36" fillId="6" borderId="24" xfId="12" applyFont="1" applyFill="1" applyBorder="1" applyAlignment="1">
      <alignment horizontal="left" vertical="center"/>
    </xf>
    <xf numFmtId="0" fontId="34" fillId="6" borderId="54" xfId="12" applyFont="1" applyFill="1" applyBorder="1" applyAlignment="1">
      <alignment horizontal="left" vertical="center"/>
    </xf>
    <xf numFmtId="0" fontId="34" fillId="6" borderId="54" xfId="12" applyFont="1" applyFill="1" applyBorder="1" applyAlignment="1">
      <alignment horizontal="right" vertical="center" wrapText="1"/>
    </xf>
    <xf numFmtId="0" fontId="34" fillId="6" borderId="54" xfId="12" applyFont="1" applyFill="1" applyBorder="1" applyAlignment="1">
      <alignment horizontal="right" vertical="center"/>
    </xf>
    <xf numFmtId="0" fontId="34" fillId="6" borderId="40" xfId="12" applyFont="1" applyFill="1" applyBorder="1" applyAlignment="1">
      <alignment horizontal="right" vertical="center"/>
    </xf>
    <xf numFmtId="187" fontId="34" fillId="6" borderId="178" xfId="14" applyNumberFormat="1" applyFont="1" applyFill="1" applyBorder="1" applyAlignment="1">
      <alignment horizontal="right" vertical="center" shrinkToFit="1"/>
    </xf>
    <xf numFmtId="187" fontId="34" fillId="6" borderId="179" xfId="14" applyNumberFormat="1" applyFont="1" applyFill="1" applyBorder="1" applyAlignment="1">
      <alignment horizontal="right" vertical="center" shrinkToFit="1"/>
    </xf>
    <xf numFmtId="187" fontId="34" fillId="6" borderId="180" xfId="14" applyNumberFormat="1" applyFont="1" applyFill="1" applyBorder="1" applyAlignment="1">
      <alignment horizontal="right" vertical="center" shrinkToFit="1"/>
    </xf>
    <xf numFmtId="178" fontId="3" fillId="0" borderId="12" xfId="16" applyNumberFormat="1" applyFont="1" applyFill="1" applyBorder="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0" fontId="16"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0" fontId="1" fillId="0" borderId="0" xfId="16" applyFont="1" applyAlignment="1">
      <alignment horizontal="center" vertical="center"/>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0" fontId="1" fillId="0" borderId="34" xfId="16" applyFont="1" applyBorder="1" applyAlignment="1">
      <alignment horizontal="center" vertical="center"/>
    </xf>
    <xf numFmtId="187" fontId="1" fillId="6" borderId="34" xfId="17" applyNumberFormat="1" applyFont="1" applyFill="1" applyBorder="1" applyAlignment="1">
      <alignment horizontal="center" vertical="center"/>
    </xf>
    <xf numFmtId="187" fontId="1" fillId="6" borderId="0" xfId="17" applyNumberFormat="1" applyFont="1" applyFill="1" applyAlignment="1">
      <alignment horizontal="center" vertical="center"/>
    </xf>
    <xf numFmtId="179" fontId="1" fillId="6" borderId="34" xfId="17" applyNumberFormat="1" applyFont="1" applyFill="1" applyBorder="1" applyAlignment="1">
      <alignment horizontal="center" vertical="center" wrapText="1"/>
    </xf>
    <xf numFmtId="179" fontId="1" fillId="0" borderId="0" xfId="17" applyNumberFormat="1" applyFont="1" applyAlignment="1">
      <alignment horizontal="center" vertical="center" wrapText="1"/>
    </xf>
    <xf numFmtId="178" fontId="16" fillId="0" borderId="0" xfId="16" applyNumberFormat="1" applyAlignment="1">
      <alignment horizontal="center" vertical="center"/>
    </xf>
    <xf numFmtId="179" fontId="1" fillId="6" borderId="0" xfId="17" applyNumberFormat="1" applyFont="1" applyFill="1" applyAlignment="1">
      <alignment horizontal="center" vertical="center" wrapText="1"/>
    </xf>
    <xf numFmtId="187" fontId="1" fillId="6" borderId="0" xfId="17" applyNumberFormat="1" applyFont="1" applyFill="1" applyAlignment="1">
      <alignment horizontal="center" vertical="center" wrapText="1"/>
    </xf>
    <xf numFmtId="187" fontId="1" fillId="0" borderId="0" xfId="16" applyNumberFormat="1" applyFont="1" applyAlignment="1">
      <alignment horizontal="center" vertical="center"/>
    </xf>
  </cellXfs>
  <cellStyles count="22">
    <cellStyle name="標準" xfId="0" builtinId="0"/>
    <cellStyle name="標準 2" xfId="6" xr:uid="{00000000-0005-0000-0000-000001000000}"/>
    <cellStyle name="標準 2 2" xfId="7" xr:uid="{00000000-0005-0000-0000-000002000000}"/>
    <cellStyle name="標準 2 3" xfId="10" xr:uid="{00000000-0005-0000-0000-000003000000}"/>
    <cellStyle name="標準 3" xfId="11" xr:uid="{00000000-0005-0000-0000-000004000000}"/>
    <cellStyle name="標準 4" xfId="5" xr:uid="{00000000-0005-0000-0000-000005000000}"/>
    <cellStyle name="標準 4_APAHO401600" xfId="1" xr:uid="{00000000-0005-0000-0000-000006000000}"/>
    <cellStyle name="標準 4_APAHO4019001" xfId="4" xr:uid="{00000000-0005-0000-0000-000007000000}"/>
    <cellStyle name="標準 4_ZJ08_022012_青森市_2010" xfId="3" xr:uid="{00000000-0005-0000-0000-000008000000}"/>
    <cellStyle name="標準 6" xfId="8" xr:uid="{00000000-0005-0000-0000-000009000000}"/>
    <cellStyle name="標準 6 2" xfId="20" xr:uid="{386DE48A-D495-4C7A-BD5E-D9D4002665B5}"/>
    <cellStyle name="標準 6_APAHO401000" xfId="9" xr:uid="{00000000-0005-0000-0000-00000A000000}"/>
    <cellStyle name="標準 6_APAHO401200_O-JJ1016-001-3_財政状況資料集(決算状況カード(各会計・関係団体))(Rev2)2" xfId="15" xr:uid="{00000000-0005-0000-0000-00000B000000}"/>
    <cellStyle name="標準 6_APAHO402200_O-JJ1016-001-3_財政状況資料集(決算状況カード(各会計・関係団体))(Rev2)2" xfId="12" xr:uid="{00000000-0005-0000-0000-00000C000000}"/>
    <cellStyle name="標準 7" xfId="21" xr:uid="{796C82CF-0257-4941-9087-F4391B3E396D}"/>
    <cellStyle name="標準_【レイアウト】（県）資料３（Ｐ２）　歳出比較分析表" xfId="16" xr:uid="{00000000-0005-0000-0000-00000D000000}"/>
    <cellStyle name="標準_【レイアウト】（市）資料３（Ｐ２）　歳出比較分析表" xfId="17" xr:uid="{00000000-0005-0000-0000-00000E000000}"/>
    <cellStyle name="標準_APAHO251300" xfId="18" xr:uid="{00000000-0005-0000-0000-00000F000000}"/>
    <cellStyle name="標準_APAHO252300" xfId="19" xr:uid="{00000000-0005-0000-0000-000010000000}"/>
    <cellStyle name="標準_Book1" xfId="13" xr:uid="{00000000-0005-0000-0000-000011000000}"/>
    <cellStyle name="標準_O-JJ0722-001-3_決算状況カード(各会計・関係団体)_O-JJ1016-001-3_財政状況資料集(決算状況カード(各会計・関係団体))(Rev2)2" xfId="14" xr:uid="{00000000-0005-0000-0000-000012000000}"/>
    <cellStyle name="標準_O-JJ0722-001-8_連結実質赤字比率に係る赤字・黒字の構成分析" xfId="2" xr:uid="{00000000-0005-0000-0000-000013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(データシート!$F$3,データシート!$F$5,データシート!$F$7,データシート!$F$9,データシート!$F$11)</c:f>
              <c:numCache>
                <c:formatCode>#,##0;"△ "#,##0</c:formatCode>
                <c:ptCount val="5"/>
                <c:pt idx="0">
                  <c:v>82993</c:v>
                </c:pt>
                <c:pt idx="1">
                  <c:v>108252</c:v>
                </c:pt>
                <c:pt idx="2">
                  <c:v>93492</c:v>
                </c:pt>
                <c:pt idx="3">
                  <c:v>94796</c:v>
                </c:pt>
                <c:pt idx="4">
                  <c:v>85942</c:v>
                </c:pt>
              </c:numCache>
            </c:numRef>
          </c:val>
          <c:smooth val="0"/>
          <c:extLst>
            <c:ext xmlns:c16="http://schemas.microsoft.com/office/drawing/2014/chart" uri="{C3380CC4-5D6E-409C-BE32-E72D297353CC}">
              <c16:uniqueId val="{00000000-877E-410B-99F8-C805F2B45088}"/>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(データシート!$D$3,データシート!$D$5,データシート!$D$7,データシート!$D$9,データシート!$D$11)</c:f>
              <c:numCache>
                <c:formatCode>#,##0;"△ "#,##0</c:formatCode>
                <c:ptCount val="5"/>
                <c:pt idx="0">
                  <c:v>71998</c:v>
                </c:pt>
                <c:pt idx="1">
                  <c:v>44105</c:v>
                </c:pt>
                <c:pt idx="2">
                  <c:v>50548</c:v>
                </c:pt>
                <c:pt idx="3">
                  <c:v>56974</c:v>
                </c:pt>
                <c:pt idx="4">
                  <c:v>65936</c:v>
                </c:pt>
              </c:numCache>
            </c:numRef>
          </c:val>
          <c:smooth val="0"/>
          <c:extLst>
            <c:ext xmlns:c16="http://schemas.microsoft.com/office/drawing/2014/chart" uri="{C3380CC4-5D6E-409C-BE32-E72D297353CC}">
              <c16:uniqueId val="{00000001-877E-410B-99F8-C805F2B45088}"/>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14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データシート!$B$19:$F$19</c:f>
              <c:numCache>
                <c:formatCode>General</c:formatCode>
                <c:ptCount val="5"/>
                <c:pt idx="0">
                  <c:v>4.99</c:v>
                </c:pt>
                <c:pt idx="1">
                  <c:v>6.25</c:v>
                </c:pt>
                <c:pt idx="2">
                  <c:v>7.42</c:v>
                </c:pt>
                <c:pt idx="3">
                  <c:v>8.69</c:v>
                </c:pt>
                <c:pt idx="4">
                  <c:v>9.27</c:v>
                </c:pt>
              </c:numCache>
            </c:numRef>
          </c:val>
          <c:extLst>
            <c:ext xmlns:c16="http://schemas.microsoft.com/office/drawing/2014/chart" uri="{C3380CC4-5D6E-409C-BE32-E72D297353CC}">
              <c16:uniqueId val="{00000000-9CBA-4D3E-B9A0-647CE6679603}"/>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データシート!$B$20:$F$20</c:f>
              <c:numCache>
                <c:formatCode>General</c:formatCode>
                <c:ptCount val="5"/>
                <c:pt idx="0">
                  <c:v>24.73</c:v>
                </c:pt>
                <c:pt idx="1">
                  <c:v>21.42</c:v>
                </c:pt>
                <c:pt idx="2">
                  <c:v>17.96</c:v>
                </c:pt>
                <c:pt idx="3">
                  <c:v>19.260000000000002</c:v>
                </c:pt>
                <c:pt idx="4">
                  <c:v>20.92</c:v>
                </c:pt>
              </c:numCache>
            </c:numRef>
          </c:val>
          <c:extLst>
            <c:ext xmlns:c16="http://schemas.microsoft.com/office/drawing/2014/chart" uri="{C3380CC4-5D6E-409C-BE32-E72D297353CC}">
              <c16:uniqueId val="{00000001-9CBA-4D3E-B9A0-647CE6679603}"/>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H29</c:v>
                </c:pt>
                <c:pt idx="1">
                  <c:v>H30</c:v>
                </c:pt>
                <c:pt idx="2">
                  <c:v>R01</c:v>
                </c:pt>
                <c:pt idx="3">
                  <c:v>R02</c:v>
                </c:pt>
                <c:pt idx="4">
                  <c:v>R03</c:v>
                </c:pt>
              </c:strCache>
            </c:strRef>
          </c:cat>
          <c:val>
            <c:numRef>
              <c:f>データシート!$B$21:$F$21</c:f>
              <c:numCache>
                <c:formatCode>General</c:formatCode>
                <c:ptCount val="5"/>
                <c:pt idx="0">
                  <c:v>-6.73</c:v>
                </c:pt>
                <c:pt idx="1">
                  <c:v>-4.8899999999999997</c:v>
                </c:pt>
                <c:pt idx="2">
                  <c:v>-5.25</c:v>
                </c:pt>
                <c:pt idx="3">
                  <c:v>0.6</c:v>
                </c:pt>
                <c:pt idx="4">
                  <c:v>-7.0000000000000007E-2</c:v>
                </c:pt>
              </c:numCache>
            </c:numRef>
          </c:val>
          <c:smooth val="0"/>
          <c:extLst>
            <c:ext xmlns:c16="http://schemas.microsoft.com/office/drawing/2014/chart" uri="{C3380CC4-5D6E-409C-BE32-E72D297353CC}">
              <c16:uniqueId val="{00000002-9CBA-4D3E-B9A0-647CE6679603}"/>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データシート!$B$27:$K$27</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0-C3AA-407A-8141-1987F7A66B78}"/>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C3AA-407A-8141-1987F7A66B78}"/>
            </c:ext>
          </c:extLst>
        </c:ser>
        <c:ser>
          <c:idx val="2"/>
          <c:order val="2"/>
          <c:tx>
            <c:strRef>
              <c:f>データシート!$A$29</c:f>
              <c:strCache>
                <c:ptCount val="1"/>
                <c:pt idx="0">
                  <c:v>後期高齢者医療特別会計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データシート!$B$29:$K$29</c:f>
              <c:numCache>
                <c:formatCode>General</c:formatCode>
                <c:ptCount val="10"/>
                <c:pt idx="0">
                  <c:v>#N/A</c:v>
                </c:pt>
                <c:pt idx="1">
                  <c:v>0</c:v>
                </c:pt>
                <c:pt idx="2">
                  <c:v>#N/A</c:v>
                </c:pt>
                <c:pt idx="3">
                  <c:v>0.01</c:v>
                </c:pt>
                <c:pt idx="4">
                  <c:v>#N/A</c:v>
                </c:pt>
                <c:pt idx="5">
                  <c:v>0</c:v>
                </c:pt>
                <c:pt idx="6">
                  <c:v>#N/A</c:v>
                </c:pt>
                <c:pt idx="7">
                  <c:v>0.01</c:v>
                </c:pt>
                <c:pt idx="8">
                  <c:v>#N/A</c:v>
                </c:pt>
                <c:pt idx="9">
                  <c:v>0</c:v>
                </c:pt>
              </c:numCache>
            </c:numRef>
          </c:val>
          <c:extLst>
            <c:ext xmlns:c16="http://schemas.microsoft.com/office/drawing/2014/chart" uri="{C3380CC4-5D6E-409C-BE32-E72D297353CC}">
              <c16:uniqueId val="{00000002-C3AA-407A-8141-1987F7A66B78}"/>
            </c:ext>
          </c:extLst>
        </c:ser>
        <c:ser>
          <c:idx val="3"/>
          <c:order val="3"/>
          <c:tx>
            <c:strRef>
              <c:f>データシート!$A$30</c:f>
              <c:strCache>
                <c:ptCount val="1"/>
                <c:pt idx="0">
                  <c:v>農業集落排水事業特別会計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データシート!$B$30:$K$30</c:f>
              <c:numCache>
                <c:formatCode>General</c:formatCode>
                <c:ptCount val="10"/>
                <c:pt idx="0">
                  <c:v>#N/A</c:v>
                </c:pt>
                <c:pt idx="1">
                  <c:v>0</c:v>
                </c:pt>
                <c:pt idx="2">
                  <c:v>#N/A</c:v>
                </c:pt>
                <c:pt idx="3">
                  <c:v>0</c:v>
                </c:pt>
                <c:pt idx="4">
                  <c:v>#N/A</c:v>
                </c:pt>
                <c:pt idx="5">
                  <c:v>0</c:v>
                </c:pt>
                <c:pt idx="6">
                  <c:v>#N/A</c:v>
                </c:pt>
                <c:pt idx="7">
                  <c:v>0.01</c:v>
                </c:pt>
                <c:pt idx="8">
                  <c:v>#N/A</c:v>
                </c:pt>
                <c:pt idx="9">
                  <c:v>0</c:v>
                </c:pt>
              </c:numCache>
            </c:numRef>
          </c:val>
          <c:extLst>
            <c:ext xmlns:c16="http://schemas.microsoft.com/office/drawing/2014/chart" uri="{C3380CC4-5D6E-409C-BE32-E72D297353CC}">
              <c16:uniqueId val="{00000003-C3AA-407A-8141-1987F7A66B78}"/>
            </c:ext>
          </c:extLst>
        </c:ser>
        <c:ser>
          <c:idx val="4"/>
          <c:order val="4"/>
          <c:tx>
            <c:strRef>
              <c:f>データシート!$A$31</c:f>
              <c:strCache>
                <c:ptCount val="1"/>
                <c:pt idx="0">
                  <c:v>簡易水道事業特別会計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データシート!$B$31:$K$31</c:f>
              <c:numCache>
                <c:formatCode>General</c:formatCode>
                <c:ptCount val="10"/>
                <c:pt idx="0">
                  <c:v>#N/A</c:v>
                </c:pt>
                <c:pt idx="1">
                  <c:v>0</c:v>
                </c:pt>
                <c:pt idx="2">
                  <c:v>#N/A</c:v>
                </c:pt>
                <c:pt idx="3">
                  <c:v>0</c:v>
                </c:pt>
                <c:pt idx="4">
                  <c:v>#N/A</c:v>
                </c:pt>
                <c:pt idx="5">
                  <c:v>0</c:v>
                </c:pt>
                <c:pt idx="6">
                  <c:v>#N/A</c:v>
                </c:pt>
                <c:pt idx="7">
                  <c:v>0.01</c:v>
                </c:pt>
                <c:pt idx="8">
                  <c:v>#N/A</c:v>
                </c:pt>
                <c:pt idx="9">
                  <c:v>0</c:v>
                </c:pt>
              </c:numCache>
            </c:numRef>
          </c:val>
          <c:extLst>
            <c:ext xmlns:c16="http://schemas.microsoft.com/office/drawing/2014/chart" uri="{C3380CC4-5D6E-409C-BE32-E72D297353CC}">
              <c16:uniqueId val="{00000004-C3AA-407A-8141-1987F7A66B78}"/>
            </c:ext>
          </c:extLst>
        </c:ser>
        <c:ser>
          <c:idx val="5"/>
          <c:order val="5"/>
          <c:tx>
            <c:strRef>
              <c:f>データシート!$A$32</c:f>
              <c:strCache>
                <c:ptCount val="1"/>
                <c:pt idx="0">
                  <c:v>公共下水道事業特別会計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データシート!$B$32:$K$32</c:f>
              <c:numCache>
                <c:formatCode>General</c:formatCode>
                <c:ptCount val="10"/>
                <c:pt idx="0">
                  <c:v>#N/A</c:v>
                </c:pt>
                <c:pt idx="1">
                  <c:v>0.01</c:v>
                </c:pt>
                <c:pt idx="2">
                  <c:v>#N/A</c:v>
                </c:pt>
                <c:pt idx="3">
                  <c:v>0</c:v>
                </c:pt>
                <c:pt idx="4">
                  <c:v>#N/A</c:v>
                </c:pt>
                <c:pt idx="5">
                  <c:v>0</c:v>
                </c:pt>
                <c:pt idx="6">
                  <c:v>#N/A</c:v>
                </c:pt>
                <c:pt idx="7">
                  <c:v>0.01</c:v>
                </c:pt>
                <c:pt idx="8">
                  <c:v>#N/A</c:v>
                </c:pt>
                <c:pt idx="9">
                  <c:v>0.01</c:v>
                </c:pt>
              </c:numCache>
            </c:numRef>
          </c:val>
          <c:extLst>
            <c:ext xmlns:c16="http://schemas.microsoft.com/office/drawing/2014/chart" uri="{C3380CC4-5D6E-409C-BE32-E72D297353CC}">
              <c16:uniqueId val="{00000005-C3AA-407A-8141-1987F7A66B78}"/>
            </c:ext>
          </c:extLst>
        </c:ser>
        <c:ser>
          <c:idx val="6"/>
          <c:order val="6"/>
          <c:tx>
            <c:strRef>
              <c:f>データシート!$A$33</c:f>
              <c:strCache>
                <c:ptCount val="1"/>
                <c:pt idx="0">
                  <c:v>国民健康保険特別会計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データシート!$B$33:$K$33</c:f>
              <c:numCache>
                <c:formatCode>General</c:formatCode>
                <c:ptCount val="10"/>
                <c:pt idx="0">
                  <c:v>#N/A</c:v>
                </c:pt>
                <c:pt idx="1">
                  <c:v>2.46</c:v>
                </c:pt>
                <c:pt idx="2">
                  <c:v>#N/A</c:v>
                </c:pt>
                <c:pt idx="3">
                  <c:v>1.95</c:v>
                </c:pt>
                <c:pt idx="4">
                  <c:v>#N/A</c:v>
                </c:pt>
                <c:pt idx="5">
                  <c:v>1.06</c:v>
                </c:pt>
                <c:pt idx="6">
                  <c:v>#N/A</c:v>
                </c:pt>
                <c:pt idx="7">
                  <c:v>0.93</c:v>
                </c:pt>
                <c:pt idx="8">
                  <c:v>#N/A</c:v>
                </c:pt>
                <c:pt idx="9">
                  <c:v>0.9</c:v>
                </c:pt>
              </c:numCache>
            </c:numRef>
          </c:val>
          <c:extLst>
            <c:ext xmlns:c16="http://schemas.microsoft.com/office/drawing/2014/chart" uri="{C3380CC4-5D6E-409C-BE32-E72D297353CC}">
              <c16:uniqueId val="{00000006-C3AA-407A-8141-1987F7A66B78}"/>
            </c:ext>
          </c:extLst>
        </c:ser>
        <c:ser>
          <c:idx val="7"/>
          <c:order val="7"/>
          <c:tx>
            <c:strRef>
              <c:f>データシート!$A$34</c:f>
              <c:strCache>
                <c:ptCount val="1"/>
                <c:pt idx="0">
                  <c:v>介護保険特別会計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データシート!$B$34:$K$34</c:f>
              <c:numCache>
                <c:formatCode>General</c:formatCode>
                <c:ptCount val="10"/>
                <c:pt idx="0">
                  <c:v>#N/A</c:v>
                </c:pt>
                <c:pt idx="1">
                  <c:v>0.64</c:v>
                </c:pt>
                <c:pt idx="2">
                  <c:v>#N/A</c:v>
                </c:pt>
                <c:pt idx="3">
                  <c:v>0.81</c:v>
                </c:pt>
                <c:pt idx="4">
                  <c:v>#N/A</c:v>
                </c:pt>
                <c:pt idx="5">
                  <c:v>1.0900000000000001</c:v>
                </c:pt>
                <c:pt idx="6">
                  <c:v>#N/A</c:v>
                </c:pt>
                <c:pt idx="7">
                  <c:v>1.19</c:v>
                </c:pt>
                <c:pt idx="8">
                  <c:v>#N/A</c:v>
                </c:pt>
                <c:pt idx="9">
                  <c:v>1.1499999999999999</c:v>
                </c:pt>
              </c:numCache>
            </c:numRef>
          </c:val>
          <c:extLst>
            <c:ext xmlns:c16="http://schemas.microsoft.com/office/drawing/2014/chart" uri="{C3380CC4-5D6E-409C-BE32-E72D297353CC}">
              <c16:uniqueId val="{00000007-C3AA-407A-8141-1987F7A66B78}"/>
            </c:ext>
          </c:extLst>
        </c:ser>
        <c:ser>
          <c:idx val="8"/>
          <c:order val="8"/>
          <c:tx>
            <c:strRef>
              <c:f>データシート!$A$35</c:f>
              <c:strCache>
                <c:ptCount val="1"/>
                <c:pt idx="0">
                  <c:v>上水道事業会計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データシート!$B$35:$K$35</c:f>
              <c:numCache>
                <c:formatCode>General</c:formatCode>
                <c:ptCount val="10"/>
                <c:pt idx="0">
                  <c:v>#N/A</c:v>
                </c:pt>
                <c:pt idx="1">
                  <c:v>9.08</c:v>
                </c:pt>
                <c:pt idx="2">
                  <c:v>#N/A</c:v>
                </c:pt>
                <c:pt idx="3">
                  <c:v>8.6199999999999992</c:v>
                </c:pt>
                <c:pt idx="4">
                  <c:v>#N/A</c:v>
                </c:pt>
                <c:pt idx="5">
                  <c:v>8.02</c:v>
                </c:pt>
                <c:pt idx="6">
                  <c:v>#N/A</c:v>
                </c:pt>
                <c:pt idx="7">
                  <c:v>6.99</c:v>
                </c:pt>
                <c:pt idx="8">
                  <c:v>#N/A</c:v>
                </c:pt>
                <c:pt idx="9">
                  <c:v>5.98</c:v>
                </c:pt>
              </c:numCache>
            </c:numRef>
          </c:val>
          <c:extLst>
            <c:ext xmlns:c16="http://schemas.microsoft.com/office/drawing/2014/chart" uri="{C3380CC4-5D6E-409C-BE32-E72D297353CC}">
              <c16:uniqueId val="{00000008-C3AA-407A-8141-1987F7A66B78}"/>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データシート!$B$36:$K$36</c:f>
              <c:numCache>
                <c:formatCode>General</c:formatCode>
                <c:ptCount val="10"/>
                <c:pt idx="0">
                  <c:v>#N/A</c:v>
                </c:pt>
                <c:pt idx="1">
                  <c:v>4.9800000000000004</c:v>
                </c:pt>
                <c:pt idx="2">
                  <c:v>#N/A</c:v>
                </c:pt>
                <c:pt idx="3">
                  <c:v>6.25</c:v>
                </c:pt>
                <c:pt idx="4">
                  <c:v>#N/A</c:v>
                </c:pt>
                <c:pt idx="5">
                  <c:v>7.41</c:v>
                </c:pt>
                <c:pt idx="6">
                  <c:v>#N/A</c:v>
                </c:pt>
                <c:pt idx="7">
                  <c:v>8.69</c:v>
                </c:pt>
                <c:pt idx="8">
                  <c:v>#N/A</c:v>
                </c:pt>
                <c:pt idx="9">
                  <c:v>9.2799999999999994</c:v>
                </c:pt>
              </c:numCache>
            </c:numRef>
          </c:val>
          <c:extLst>
            <c:ext xmlns:c16="http://schemas.microsoft.com/office/drawing/2014/chart" uri="{C3380CC4-5D6E-409C-BE32-E72D297353CC}">
              <c16:uniqueId val="{00000009-C3AA-407A-8141-1987F7A66B78}"/>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データシート!$B$42:$P$42</c:f>
              <c:numCache>
                <c:formatCode>General</c:formatCode>
                <c:ptCount val="15"/>
                <c:pt idx="2">
                  <c:v>637</c:v>
                </c:pt>
                <c:pt idx="5">
                  <c:v>622</c:v>
                </c:pt>
                <c:pt idx="8">
                  <c:v>634</c:v>
                </c:pt>
                <c:pt idx="11">
                  <c:v>644</c:v>
                </c:pt>
                <c:pt idx="14">
                  <c:v>663</c:v>
                </c:pt>
              </c:numCache>
            </c:numRef>
          </c:val>
          <c:extLst>
            <c:ext xmlns:c16="http://schemas.microsoft.com/office/drawing/2014/chart" uri="{C3380CC4-5D6E-409C-BE32-E72D297353CC}">
              <c16:uniqueId val="{00000000-2F00-4146-A4EA-8B11F361B824}"/>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2F00-4146-A4EA-8B11F361B824}"/>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データシート!$B$44:$P$44</c:f>
              <c:numCache>
                <c:formatCode>General</c:formatCode>
                <c:ptCount val="15"/>
                <c:pt idx="0">
                  <c:v>27</c:v>
                </c:pt>
                <c:pt idx="3">
                  <c:v>53</c:v>
                </c:pt>
                <c:pt idx="6">
                  <c:v>53</c:v>
                </c:pt>
                <c:pt idx="9">
                  <c:v>49</c:v>
                </c:pt>
                <c:pt idx="12">
                  <c:v>42</c:v>
                </c:pt>
              </c:numCache>
            </c:numRef>
          </c:val>
          <c:extLst>
            <c:ext xmlns:c16="http://schemas.microsoft.com/office/drawing/2014/chart" uri="{C3380CC4-5D6E-409C-BE32-E72D297353CC}">
              <c16:uniqueId val="{00000002-2F00-4146-A4EA-8B11F361B824}"/>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データシート!$B$45:$P$45</c:f>
              <c:numCache>
                <c:formatCode>General</c:formatCode>
                <c:ptCount val="15"/>
                <c:pt idx="0">
                  <c:v>11</c:v>
                </c:pt>
                <c:pt idx="3">
                  <c:v>11</c:v>
                </c:pt>
                <c:pt idx="6">
                  <c:v>9</c:v>
                </c:pt>
                <c:pt idx="9">
                  <c:v>10</c:v>
                </c:pt>
                <c:pt idx="12">
                  <c:v>12</c:v>
                </c:pt>
              </c:numCache>
            </c:numRef>
          </c:val>
          <c:extLst>
            <c:ext xmlns:c16="http://schemas.microsoft.com/office/drawing/2014/chart" uri="{C3380CC4-5D6E-409C-BE32-E72D297353CC}">
              <c16:uniqueId val="{00000003-2F00-4146-A4EA-8B11F361B824}"/>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データシート!$B$46:$P$46</c:f>
              <c:numCache>
                <c:formatCode>General</c:formatCode>
                <c:ptCount val="15"/>
                <c:pt idx="0">
                  <c:v>202</c:v>
                </c:pt>
                <c:pt idx="3">
                  <c:v>213</c:v>
                </c:pt>
                <c:pt idx="6">
                  <c:v>197</c:v>
                </c:pt>
                <c:pt idx="9">
                  <c:v>195</c:v>
                </c:pt>
                <c:pt idx="12">
                  <c:v>194</c:v>
                </c:pt>
              </c:numCache>
            </c:numRef>
          </c:val>
          <c:extLst>
            <c:ext xmlns:c16="http://schemas.microsoft.com/office/drawing/2014/chart" uri="{C3380CC4-5D6E-409C-BE32-E72D297353CC}">
              <c16:uniqueId val="{00000004-2F00-4146-A4EA-8B11F361B824}"/>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2F00-4146-A4EA-8B11F361B824}"/>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2F00-4146-A4EA-8B11F361B824}"/>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データシート!$B$49:$P$49</c:f>
              <c:numCache>
                <c:formatCode>General</c:formatCode>
                <c:ptCount val="15"/>
                <c:pt idx="0">
                  <c:v>807</c:v>
                </c:pt>
                <c:pt idx="3">
                  <c:v>831</c:v>
                </c:pt>
                <c:pt idx="6">
                  <c:v>848</c:v>
                </c:pt>
                <c:pt idx="9">
                  <c:v>864</c:v>
                </c:pt>
                <c:pt idx="12">
                  <c:v>918</c:v>
                </c:pt>
              </c:numCache>
            </c:numRef>
          </c:val>
          <c:extLst>
            <c:ext xmlns:c16="http://schemas.microsoft.com/office/drawing/2014/chart" uri="{C3380CC4-5D6E-409C-BE32-E72D297353CC}">
              <c16:uniqueId val="{00000007-2F00-4146-A4EA-8B11F361B824}"/>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データシート!$B$50:$P$50</c:f>
              <c:numCache>
                <c:formatCode>General</c:formatCode>
                <c:ptCount val="15"/>
                <c:pt idx="0">
                  <c:v>#N/A</c:v>
                </c:pt>
                <c:pt idx="1">
                  <c:v>410</c:v>
                </c:pt>
                <c:pt idx="2">
                  <c:v>#N/A</c:v>
                </c:pt>
                <c:pt idx="3">
                  <c:v>#N/A</c:v>
                </c:pt>
                <c:pt idx="4">
                  <c:v>486</c:v>
                </c:pt>
                <c:pt idx="5">
                  <c:v>#N/A</c:v>
                </c:pt>
                <c:pt idx="6">
                  <c:v>#N/A</c:v>
                </c:pt>
                <c:pt idx="7">
                  <c:v>473</c:v>
                </c:pt>
                <c:pt idx="8">
                  <c:v>#N/A</c:v>
                </c:pt>
                <c:pt idx="9">
                  <c:v>#N/A</c:v>
                </c:pt>
                <c:pt idx="10">
                  <c:v>474</c:v>
                </c:pt>
                <c:pt idx="11">
                  <c:v>#N/A</c:v>
                </c:pt>
                <c:pt idx="12">
                  <c:v>#N/A</c:v>
                </c:pt>
                <c:pt idx="13">
                  <c:v>503</c:v>
                </c:pt>
                <c:pt idx="14">
                  <c:v>#N/A</c:v>
                </c:pt>
              </c:numCache>
            </c:numRef>
          </c:val>
          <c:smooth val="0"/>
          <c:extLst>
            <c:ext xmlns:c16="http://schemas.microsoft.com/office/drawing/2014/chart" uri="{C3380CC4-5D6E-409C-BE32-E72D297353CC}">
              <c16:uniqueId val="{00000008-2F00-4146-A4EA-8B11F361B824}"/>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データシート!$B$56:$P$56</c:f>
              <c:numCache>
                <c:formatCode>General</c:formatCode>
                <c:ptCount val="15"/>
                <c:pt idx="2">
                  <c:v>6355</c:v>
                </c:pt>
                <c:pt idx="5">
                  <c:v>6091</c:v>
                </c:pt>
                <c:pt idx="8">
                  <c:v>6006</c:v>
                </c:pt>
                <c:pt idx="11">
                  <c:v>5926</c:v>
                </c:pt>
                <c:pt idx="14">
                  <c:v>5749</c:v>
                </c:pt>
              </c:numCache>
            </c:numRef>
          </c:val>
          <c:extLst>
            <c:ext xmlns:c16="http://schemas.microsoft.com/office/drawing/2014/chart" uri="{C3380CC4-5D6E-409C-BE32-E72D297353CC}">
              <c16:uniqueId val="{00000000-3A6C-4A72-9679-CF5D899AEFA1}"/>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データシート!$B$57:$P$57</c:f>
              <c:numCache>
                <c:formatCode>General</c:formatCode>
                <c:ptCount val="15"/>
                <c:pt idx="2">
                  <c:v>25</c:v>
                </c:pt>
                <c:pt idx="5">
                  <c:v>31</c:v>
                </c:pt>
                <c:pt idx="8">
                  <c:v>33</c:v>
                </c:pt>
                <c:pt idx="11">
                  <c:v>22</c:v>
                </c:pt>
                <c:pt idx="14">
                  <c:v>15</c:v>
                </c:pt>
              </c:numCache>
            </c:numRef>
          </c:val>
          <c:extLst>
            <c:ext xmlns:c16="http://schemas.microsoft.com/office/drawing/2014/chart" uri="{C3380CC4-5D6E-409C-BE32-E72D297353CC}">
              <c16:uniqueId val="{00000001-3A6C-4A72-9679-CF5D899AEFA1}"/>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データシート!$B$58:$P$58</c:f>
              <c:numCache>
                <c:formatCode>General</c:formatCode>
                <c:ptCount val="15"/>
                <c:pt idx="2">
                  <c:v>2870</c:v>
                </c:pt>
                <c:pt idx="5">
                  <c:v>2802</c:v>
                </c:pt>
                <c:pt idx="8">
                  <c:v>2662</c:v>
                </c:pt>
                <c:pt idx="11">
                  <c:v>3091</c:v>
                </c:pt>
                <c:pt idx="14">
                  <c:v>3606</c:v>
                </c:pt>
              </c:numCache>
            </c:numRef>
          </c:val>
          <c:extLst>
            <c:ext xmlns:c16="http://schemas.microsoft.com/office/drawing/2014/chart" uri="{C3380CC4-5D6E-409C-BE32-E72D297353CC}">
              <c16:uniqueId val="{00000002-3A6C-4A72-9679-CF5D899AEFA1}"/>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3A6C-4A72-9679-CF5D899AEFA1}"/>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3A6C-4A72-9679-CF5D899AEFA1}"/>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データシート!$B$61:$P$61</c:f>
              <c:numCache>
                <c:formatCode>General</c:formatCode>
                <c:ptCount val="15"/>
                <c:pt idx="0">
                  <c:v>73</c:v>
                </c:pt>
                <c:pt idx="3">
                  <c:v>85</c:v>
                </c:pt>
                <c:pt idx="6">
                  <c:v>96</c:v>
                </c:pt>
                <c:pt idx="9">
                  <c:v>20</c:v>
                </c:pt>
                <c:pt idx="12">
                  <c:v>10</c:v>
                </c:pt>
              </c:numCache>
            </c:numRef>
          </c:val>
          <c:extLst>
            <c:ext xmlns:c16="http://schemas.microsoft.com/office/drawing/2014/chart" uri="{C3380CC4-5D6E-409C-BE32-E72D297353CC}">
              <c16:uniqueId val="{00000005-3A6C-4A72-9679-CF5D899AEFA1}"/>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データシート!$B$62:$P$62</c:f>
              <c:numCache>
                <c:formatCode>General</c:formatCode>
                <c:ptCount val="15"/>
                <c:pt idx="0">
                  <c:v>1010</c:v>
                </c:pt>
                <c:pt idx="3">
                  <c:v>835</c:v>
                </c:pt>
                <c:pt idx="6">
                  <c:v>799</c:v>
                </c:pt>
                <c:pt idx="9">
                  <c:v>805</c:v>
                </c:pt>
                <c:pt idx="12">
                  <c:v>781</c:v>
                </c:pt>
              </c:numCache>
            </c:numRef>
          </c:val>
          <c:extLst>
            <c:ext xmlns:c16="http://schemas.microsoft.com/office/drawing/2014/chart" uri="{C3380CC4-5D6E-409C-BE32-E72D297353CC}">
              <c16:uniqueId val="{00000006-3A6C-4A72-9679-CF5D899AEFA1}"/>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データシート!$B$63:$P$63</c:f>
              <c:numCache>
                <c:formatCode>General</c:formatCode>
                <c:ptCount val="15"/>
                <c:pt idx="0">
                  <c:v>37</c:v>
                </c:pt>
                <c:pt idx="3">
                  <c:v>48</c:v>
                </c:pt>
                <c:pt idx="6">
                  <c:v>57</c:v>
                </c:pt>
                <c:pt idx="9">
                  <c:v>69</c:v>
                </c:pt>
                <c:pt idx="12">
                  <c:v>62</c:v>
                </c:pt>
              </c:numCache>
            </c:numRef>
          </c:val>
          <c:extLst>
            <c:ext xmlns:c16="http://schemas.microsoft.com/office/drawing/2014/chart" uri="{C3380CC4-5D6E-409C-BE32-E72D297353CC}">
              <c16:uniqueId val="{00000007-3A6C-4A72-9679-CF5D899AEFA1}"/>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データシート!$B$64:$P$64</c:f>
              <c:numCache>
                <c:formatCode>General</c:formatCode>
                <c:ptCount val="15"/>
                <c:pt idx="0">
                  <c:v>2110</c:v>
                </c:pt>
                <c:pt idx="3">
                  <c:v>2005</c:v>
                </c:pt>
                <c:pt idx="6">
                  <c:v>1947</c:v>
                </c:pt>
                <c:pt idx="9">
                  <c:v>1842</c:v>
                </c:pt>
                <c:pt idx="12">
                  <c:v>1686</c:v>
                </c:pt>
              </c:numCache>
            </c:numRef>
          </c:val>
          <c:extLst>
            <c:ext xmlns:c16="http://schemas.microsoft.com/office/drawing/2014/chart" uri="{C3380CC4-5D6E-409C-BE32-E72D297353CC}">
              <c16:uniqueId val="{00000008-3A6C-4A72-9679-CF5D899AEFA1}"/>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データシート!$B$65:$P$65</c:f>
              <c:numCache>
                <c:formatCode>General</c:formatCode>
                <c:ptCount val="15"/>
                <c:pt idx="0">
                  <c:v>567</c:v>
                </c:pt>
                <c:pt idx="3">
                  <c:v>515</c:v>
                </c:pt>
                <c:pt idx="6">
                  <c:v>462</c:v>
                </c:pt>
                <c:pt idx="9">
                  <c:v>413</c:v>
                </c:pt>
                <c:pt idx="12">
                  <c:v>370</c:v>
                </c:pt>
              </c:numCache>
            </c:numRef>
          </c:val>
          <c:extLst>
            <c:ext xmlns:c16="http://schemas.microsoft.com/office/drawing/2014/chart" uri="{C3380CC4-5D6E-409C-BE32-E72D297353CC}">
              <c16:uniqueId val="{00000009-3A6C-4A72-9679-CF5D899AEFA1}"/>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データシート!$B$66:$P$66</c:f>
              <c:numCache>
                <c:formatCode>General</c:formatCode>
                <c:ptCount val="15"/>
                <c:pt idx="0">
                  <c:v>6650</c:v>
                </c:pt>
                <c:pt idx="3">
                  <c:v>6325</c:v>
                </c:pt>
                <c:pt idx="6">
                  <c:v>5995</c:v>
                </c:pt>
                <c:pt idx="9">
                  <c:v>5761</c:v>
                </c:pt>
                <c:pt idx="12">
                  <c:v>5403</c:v>
                </c:pt>
              </c:numCache>
            </c:numRef>
          </c:val>
          <c:extLst>
            <c:ext xmlns:c16="http://schemas.microsoft.com/office/drawing/2014/chart" uri="{C3380CC4-5D6E-409C-BE32-E72D297353CC}">
              <c16:uniqueId val="{0000000A-3A6C-4A72-9679-CF5D899AEFA1}"/>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データシート!$B$67:$P$67</c:f>
              <c:numCache>
                <c:formatCode>General</c:formatCode>
                <c:ptCount val="15"/>
                <c:pt idx="0">
                  <c:v>#N/A</c:v>
                </c:pt>
                <c:pt idx="1">
                  <c:v>1197</c:v>
                </c:pt>
                <c:pt idx="2">
                  <c:v>#N/A</c:v>
                </c:pt>
                <c:pt idx="3">
                  <c:v>#N/A</c:v>
                </c:pt>
                <c:pt idx="4">
                  <c:v>889</c:v>
                </c:pt>
                <c:pt idx="5">
                  <c:v>#N/A</c:v>
                </c:pt>
                <c:pt idx="6">
                  <c:v>#N/A</c:v>
                </c:pt>
                <c:pt idx="7">
                  <c:v>655</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3A6C-4A72-9679-CF5D899AEFA1}"/>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データシート!$B$72:$D$72</c:f>
              <c:numCache>
                <c:formatCode>#,##0;"▲ "#,##0</c:formatCode>
                <c:ptCount val="3"/>
                <c:pt idx="0">
                  <c:v>752</c:v>
                </c:pt>
                <c:pt idx="1">
                  <c:v>858</c:v>
                </c:pt>
                <c:pt idx="2">
                  <c:v>995</c:v>
                </c:pt>
              </c:numCache>
            </c:numRef>
          </c:val>
          <c:extLst>
            <c:ext xmlns:c16="http://schemas.microsoft.com/office/drawing/2014/chart" uri="{C3380CC4-5D6E-409C-BE32-E72D297353CC}">
              <c16:uniqueId val="{00000000-A942-4E70-B872-3962E3A3D0FD}"/>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データシート!$B$73:$D$73</c:f>
              <c:numCache>
                <c:formatCode>#,##0;"▲ "#,##0</c:formatCode>
                <c:ptCount val="3"/>
                <c:pt idx="0">
                  <c:v>315</c:v>
                </c:pt>
                <c:pt idx="1">
                  <c:v>415</c:v>
                </c:pt>
                <c:pt idx="2">
                  <c:v>315</c:v>
                </c:pt>
              </c:numCache>
            </c:numRef>
          </c:val>
          <c:extLst>
            <c:ext xmlns:c16="http://schemas.microsoft.com/office/drawing/2014/chart" uri="{C3380CC4-5D6E-409C-BE32-E72D297353CC}">
              <c16:uniqueId val="{00000001-A942-4E70-B872-3962E3A3D0FD}"/>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R01</c:v>
                </c:pt>
                <c:pt idx="1">
                  <c:v>R02</c:v>
                </c:pt>
                <c:pt idx="2">
                  <c:v>R03</c:v>
                </c:pt>
              </c:strCache>
            </c:strRef>
          </c:cat>
          <c:val>
            <c:numRef>
              <c:f>データシート!$B$74:$D$74</c:f>
              <c:numCache>
                <c:formatCode>#,##0;"▲ "#,##0</c:formatCode>
                <c:ptCount val="3"/>
                <c:pt idx="0">
                  <c:v>1295</c:v>
                </c:pt>
                <c:pt idx="1">
                  <c:v>1525</c:v>
                </c:pt>
                <c:pt idx="2">
                  <c:v>1974</c:v>
                </c:pt>
              </c:numCache>
            </c:numRef>
          </c:val>
          <c:extLst>
            <c:ext xmlns:c16="http://schemas.microsoft.com/office/drawing/2014/chart" uri="{C3380CC4-5D6E-409C-BE32-E72D297353CC}">
              <c16:uniqueId val="{00000002-A942-4E70-B872-3962E3A3D0FD}"/>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{73C50E13-2102-41AE-9790-9FC45D42DBD3}</c15:txfldGUID>
                      <c15:f>公会計指標分析・財政指標組合せ分析表!$BP$50</c15:f>
                      <c15:dlblFieldTableCache>
                        <c:ptCount val="1"/>
                        <c:pt idx="0">
                          <c:v>H29</c:v>
                        </c:pt>
                      </c15:dlblFieldTableCache>
                    </c15:dlblFTEntry>
                  </c15:dlblFieldTable>
                  <c15:showDataLabelsRange val="0"/>
                </c:ext>
                <c:ext xmlns:c16="http://schemas.microsoft.com/office/drawing/2014/chart" uri="{C3380CC4-5D6E-409C-BE32-E72D297353CC}">
                  <c16:uniqueId val="{00000000-5FA4-416B-BE56-A440E64F0770}"/>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{B401A72F-EB86-4A0E-9E49-7CAC118F644C}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5FA4-416B-BE56-A440E64F0770}"/>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{918FC8C7-F559-4981-B9AD-EF6266C95453}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5FA4-416B-BE56-A440E64F0770}"/>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{411D2F7A-0E11-4AEC-A81B-E9E026428A8C}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5FA4-416B-BE56-A440E64F0770}"/>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{E590CB7E-66EC-4565-B4F0-89BA8E2A1410}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5FA4-416B-BE56-A440E64F0770}"/>
                </c:ext>
              </c:extLst>
            </c:dLbl>
            <c:dLbl>
              <c:idx val="8"/>
              <c:tx>
                <c:strRef>
                  <c:f>公会計指標分析・財政指標組合せ分析表!$BX$50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{0B600BF3-4678-455B-B125-23E768EBD05C}</c15:txfldGUID>
                      <c15:f>公会計指標分析・財政指標組合せ分析表!$BX$50</c15:f>
                      <c15:dlblFieldTableCache>
                        <c:ptCount val="1"/>
                        <c:pt idx="0">
                          <c:v>H30</c:v>
                        </c:pt>
                      </c15:dlblFieldTableCache>
                    </c15:dlblFTEntry>
                  </c15:dlblFieldTable>
                  <c15:showDataLabelsRange val="0"/>
                </c:ext>
                <c:ext xmlns:c16="http://schemas.microsoft.com/office/drawing/2014/chart" uri="{C3380CC4-5D6E-409C-BE32-E72D297353CC}">
                  <c16:uniqueId val="{00000005-5FA4-416B-BE56-A440E64F0770}"/>
                </c:ext>
              </c:extLst>
            </c:dLbl>
            <c:dLbl>
              <c:idx val="16"/>
              <c:tx>
                <c:strRef>
                  <c:f>公会計指標分析・財政指標組合せ分析表!$CF$50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{E3F19E83-3A06-475E-BFB5-59F6653B328C}</c15:txfldGUID>
                      <c15:f>公会計指標分析・財政指標組合せ分析表!$CF$50</c15:f>
                      <c15:dlblFieldTableCache>
                        <c:ptCount val="1"/>
                        <c:pt idx="0">
                          <c:v>R01</c:v>
                        </c:pt>
                      </c15:dlblFieldTableCache>
                    </c15:dlblFTEntry>
                  </c15:dlblFieldTable>
                  <c15:showDataLabelsRange val="0"/>
                </c:ext>
                <c:ext xmlns:c16="http://schemas.microsoft.com/office/drawing/2014/chart" uri="{C3380CC4-5D6E-409C-BE32-E72D297353CC}">
                  <c16:uniqueId val="{00000006-5FA4-416B-BE56-A440E64F0770}"/>
                </c:ext>
              </c:extLst>
            </c:dLbl>
            <c:dLbl>
              <c:idx val="24"/>
              <c:tx>
                <c:strRef>
                  <c:f>公会計指標分析・財政指標組合せ分析表!$CN$50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{7C946146-FF47-43E6-AAB4-2AC55EBF0C9F}</c15:txfldGUID>
                      <c15:f>公会計指標分析・財政指標組合せ分析表!$CN$50</c15:f>
                      <c15:dlblFieldTableCache>
                        <c:ptCount val="1"/>
                        <c:pt idx="0">
                          <c:v>R02</c:v>
                        </c:pt>
                      </c15:dlblFieldTableCache>
                    </c15:dlblFTEntry>
                  </c15:dlblFieldTable>
                  <c15:showDataLabelsRange val="0"/>
                </c:ext>
                <c:ext xmlns:c16="http://schemas.microsoft.com/office/drawing/2014/chart" uri="{C3380CC4-5D6E-409C-BE32-E72D297353CC}">
                  <c16:uniqueId val="{00000007-5FA4-416B-BE56-A440E64F0770}"/>
                </c:ext>
              </c:extLst>
            </c:dLbl>
            <c:dLbl>
              <c:idx val="32"/>
              <c:tx>
                <c:strRef>
                  <c:f>公会計指標分析・財政指標組合せ分析表!$CV$50</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{8DC3B2E1-903B-42C6-A8F9-BB063193A021}</c15:txfldGUID>
                      <c15:f>公会計指標分析・財政指標組合せ分析表!$CV$50</c15:f>
                      <c15:dlblFieldTableCache>
                        <c:ptCount val="1"/>
                        <c:pt idx="0">
                          <c:v>R03</c:v>
                        </c:pt>
                      </c15:dlblFieldTableCache>
                    </c15:dlblFTEntry>
                  </c15:dlblFieldTable>
                  <c15:showDataLabelsRange val="0"/>
                </c:ext>
                <c:ext xmlns:c16="http://schemas.microsoft.com/office/drawing/2014/chart" uri="{C3380CC4-5D6E-409C-BE32-E72D297353CC}">
                  <c16:uniqueId val="{00000008-5FA4-416B-BE56-A440E64F077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0">
                  <c:v>55.4</c:v>
                </c:pt>
                <c:pt idx="8">
                  <c:v>57</c:v>
                </c:pt>
                <c:pt idx="16">
                  <c:v>58.7</c:v>
                </c:pt>
                <c:pt idx="24">
                  <c:v>60.6</c:v>
                </c:pt>
                <c:pt idx="32">
                  <c:v>61.8</c:v>
                </c:pt>
              </c:numCache>
            </c:numRef>
          </c:xVal>
          <c:yVal>
            <c:numRef>
              <c:f>公会計指標分析・財政指標組合せ分析表!$BP$51:$DC$51</c:f>
              <c:numCache>
                <c:formatCode>#,##0.0;"▲ "#,##0.0</c:formatCode>
                <c:ptCount val="40"/>
                <c:pt idx="0">
                  <c:v>33.6</c:v>
                </c:pt>
                <c:pt idx="8">
                  <c:v>25</c:v>
                </c:pt>
                <c:pt idx="16">
                  <c:v>18.399999999999999</c:v>
                </c:pt>
              </c:numCache>
            </c:numRef>
          </c:yVal>
          <c:smooth val="0"/>
          <c:extLst>
            <c:ext xmlns:c16="http://schemas.microsoft.com/office/drawing/2014/chart" uri="{C3380CC4-5D6E-409C-BE32-E72D297353CC}">
              <c16:uniqueId val="{00000009-5FA4-416B-BE56-A440E64F0770}"/>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H29</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{87AFC5AD-922E-4615-96F9-0412FC0C9C0E}</c15:txfldGUID>
                      <c15:f>公会計指標分析・財政指標組合せ分析表!$BP$50</c15:f>
                      <c15:dlblFieldTableCache>
                        <c:ptCount val="1"/>
                        <c:pt idx="0">
                          <c:v>H29</c:v>
                        </c:pt>
                      </c15:dlblFieldTableCache>
                    </c15:dlblFTEntry>
                  </c15:dlblFieldTable>
                  <c15:showDataLabelsRange val="0"/>
                </c:ext>
                <c:ext xmlns:c16="http://schemas.microsoft.com/office/drawing/2014/chart" uri="{C3380CC4-5D6E-409C-BE32-E72D297353CC}">
                  <c16:uniqueId val="{0000000A-5FA4-416B-BE56-A440E64F0770}"/>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{96C22715-385D-42C0-A3B3-95B1F8B8DDB6}</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5FA4-416B-BE56-A440E64F0770}"/>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{9462435F-D779-4E90-B928-B3276AB6BAD4}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5FA4-416B-BE56-A440E64F0770}"/>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{62BD4906-13ED-4361-BD61-948D343F8FC3}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5FA4-416B-BE56-A440E64F0770}"/>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{8FFE916C-5AFF-4A7A-9727-49FDBDB21C2A}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5FA4-416B-BE56-A440E64F0770}"/>
                </c:ext>
              </c:extLst>
            </c:dLbl>
            <c:dLbl>
              <c:idx val="8"/>
              <c:tx>
                <c:strRef>
                  <c:f>公会計指標分析・財政指標組合せ分析表!$BX$50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{D4C87C9F-47D0-4A41-AD78-D70F9AE0BF1F}</c15:txfldGUID>
                      <c15:f>公会計指標分析・財政指標組合せ分析表!$BX$50</c15:f>
                      <c15:dlblFieldTableCache>
                        <c:ptCount val="1"/>
                        <c:pt idx="0">
                          <c:v>H30</c:v>
                        </c:pt>
                      </c15:dlblFieldTableCache>
                    </c15:dlblFTEntry>
                  </c15:dlblFieldTable>
                  <c15:showDataLabelsRange val="0"/>
                </c:ext>
                <c:ext xmlns:c16="http://schemas.microsoft.com/office/drawing/2014/chart" uri="{C3380CC4-5D6E-409C-BE32-E72D297353CC}">
                  <c16:uniqueId val="{0000000F-5FA4-416B-BE56-A440E64F0770}"/>
                </c:ext>
              </c:extLst>
            </c:dLbl>
            <c:dLbl>
              <c:idx val="16"/>
              <c:tx>
                <c:strRef>
                  <c:f>公会計指標分析・財政指標組合せ分析表!$CF$50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{BD46B3E4-51DA-4726-AACC-144C779FED87}</c15:txfldGUID>
                      <c15:f>公会計指標分析・財政指標組合せ分析表!$CF$50</c15:f>
                      <c15:dlblFieldTableCache>
                        <c:ptCount val="1"/>
                        <c:pt idx="0">
                          <c:v>R01</c:v>
                        </c:pt>
                      </c15:dlblFieldTableCache>
                    </c15:dlblFTEntry>
                  </c15:dlblFieldTable>
                  <c15:showDataLabelsRange val="0"/>
                </c:ext>
                <c:ext xmlns:c16="http://schemas.microsoft.com/office/drawing/2014/chart" uri="{C3380CC4-5D6E-409C-BE32-E72D297353CC}">
                  <c16:uniqueId val="{00000010-5FA4-416B-BE56-A440E64F0770}"/>
                </c:ext>
              </c:extLst>
            </c:dLbl>
            <c:dLbl>
              <c:idx val="24"/>
              <c:tx>
                <c:strRef>
                  <c:f>公会計指標分析・財政指標組合せ分析表!$CN$50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{CEFBD6DB-02E6-4D6B-90BD-4055706116D0}</c15:txfldGUID>
                      <c15:f>公会計指標分析・財政指標組合せ分析表!$CN$50</c15:f>
                      <c15:dlblFieldTableCache>
                        <c:ptCount val="1"/>
                        <c:pt idx="0">
                          <c:v>R02</c:v>
                        </c:pt>
                      </c15:dlblFieldTableCache>
                    </c15:dlblFTEntry>
                  </c15:dlblFieldTable>
                  <c15:showDataLabelsRange val="0"/>
                </c:ext>
                <c:ext xmlns:c16="http://schemas.microsoft.com/office/drawing/2014/chart" uri="{C3380CC4-5D6E-409C-BE32-E72D297353CC}">
                  <c16:uniqueId val="{00000011-5FA4-416B-BE56-A440E64F0770}"/>
                </c:ext>
              </c:extLst>
            </c:dLbl>
            <c:dLbl>
              <c:idx val="32"/>
              <c:tx>
                <c:strRef>
                  <c:f>公会計指標分析・財政指標組合せ分析表!$CV$50</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{0F46BDB0-CCE5-447A-8D05-7836BBBCF527}</c15:txfldGUID>
                      <c15:f>公会計指標分析・財政指標組合せ分析表!$CV$50</c15:f>
                      <c15:dlblFieldTableCache>
                        <c:ptCount val="1"/>
                        <c:pt idx="0">
                          <c:v>R03</c:v>
                        </c:pt>
                      </c15:dlblFieldTableCache>
                    </c15:dlblFTEntry>
                  </c15:dlblFieldTable>
                  <c15:showDataLabelsRange val="0"/>
                </c:ext>
                <c:ext xmlns:c16="http://schemas.microsoft.com/office/drawing/2014/chart" uri="{C3380CC4-5D6E-409C-BE32-E72D297353CC}">
                  <c16:uniqueId val="{00000012-5FA4-416B-BE56-A440E64F077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0">
                  <c:v>58.9</c:v>
                </c:pt>
                <c:pt idx="8">
                  <c:v>60.5</c:v>
                </c:pt>
                <c:pt idx="16">
                  <c:v>61.5</c:v>
                </c:pt>
                <c:pt idx="24">
                  <c:v>61.9</c:v>
                </c:pt>
                <c:pt idx="32">
                  <c:v>62.1</c:v>
                </c:pt>
              </c:numCache>
            </c:numRef>
          </c:xVal>
          <c:yVal>
            <c:numRef>
              <c:f>公会計指標分析・財政指標組合せ分析表!$BP$55:$DC$55</c:f>
              <c:numCache>
                <c:formatCode>#,##0.0;"▲ "#,##0.0</c:formatCode>
                <c:ptCount val="40"/>
                <c:pt idx="0">
                  <c:v>32.799999999999997</c:v>
                </c:pt>
                <c:pt idx="8">
                  <c:v>20.9</c:v>
                </c:pt>
                <c:pt idx="16">
                  <c:v>21</c:v>
                </c:pt>
                <c:pt idx="24">
                  <c:v>23.5</c:v>
                </c:pt>
                <c:pt idx="32">
                  <c:v>8.5</c:v>
                </c:pt>
              </c:numCache>
            </c:numRef>
          </c:yVal>
          <c:smooth val="0"/>
          <c:extLst>
            <c:ext xmlns:c16="http://schemas.microsoft.com/office/drawing/2014/chart" uri="{C3380CC4-5D6E-409C-BE32-E72D297353CC}">
              <c16:uniqueId val="{00000013-5FA4-416B-BE56-A440E64F0770}"/>
            </c:ext>
          </c:extLst>
        </c:ser>
        <c:dLbls>
          <c:showLegendKey val="0"/>
          <c:showVal val="1"/>
          <c:showCatName val="0"/>
          <c:showSerName val="0"/>
          <c:showPercent val="0"/>
          <c:showBubbleSize val="0"/>
        </c:dLbls>
        <c:axId val="46179840"/>
        <c:axId val="46181760"/>
      </c:scatterChart>
      <c:valAx>
        <c:axId val="46179840"/>
        <c:scaling>
          <c:orientation val="maxMin"/>
          <c:max val="63"/>
          <c:min val="54"/>
        </c:scaling>
        <c:delete val="0"/>
        <c:axPos val="t"/>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axMin"/>
          <c:max val="40"/>
          <c:min val="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4617984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{9A9A9174-530D-4380-AD42-158F8AEF905C}</c15:txfldGUID>
                      <c15:f>公会計指標分析・財政指標組合せ分析表!$BP$72</c15:f>
                      <c15:dlblFieldTableCache>
                        <c:ptCount val="1"/>
                        <c:pt idx="0">
                          <c:v>H29</c:v>
                        </c:pt>
                      </c15:dlblFieldTableCache>
                    </c15:dlblFTEntry>
                  </c15:dlblFieldTable>
                  <c15:showDataLabelsRange val="0"/>
                </c:ext>
                <c:ext xmlns:c16="http://schemas.microsoft.com/office/drawing/2014/chart" uri="{C3380CC4-5D6E-409C-BE32-E72D297353CC}">
                  <c16:uniqueId val="{00000000-8D57-4745-9C3E-8FE13253C42E}"/>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{36BC5374-1E4A-4621-B86F-5BCEE00ABAD7}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8D57-4745-9C3E-8FE13253C42E}"/>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{9A5C1811-480C-40D6-9E27-C4C89DDC7667}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8D57-4745-9C3E-8FE13253C42E}"/>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{11B67A4C-ABDB-4BAF-B2FE-FE4BBA202ABD}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8D57-4745-9C3E-8FE13253C42E}"/>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{A284D2C8-0623-492B-B208-9E2B3F528D76}</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8D57-4745-9C3E-8FE13253C42E}"/>
                </c:ext>
              </c:extLst>
            </c:dLbl>
            <c:dLbl>
              <c:idx val="8"/>
              <c:tx>
                <c:strRef>
                  <c:f>公会計指標分析・財政指標組合せ分析表!$BX$72</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{7550E79E-BCE4-4E4D-833C-095172E9BDFA}</c15:txfldGUID>
                      <c15:f>公会計指標分析・財政指標組合せ分析表!$BX$72</c15:f>
                      <c15:dlblFieldTableCache>
                        <c:ptCount val="1"/>
                        <c:pt idx="0">
                          <c:v>H30</c:v>
                        </c:pt>
                      </c15:dlblFieldTableCache>
                    </c15:dlblFTEntry>
                  </c15:dlblFieldTable>
                  <c15:showDataLabelsRange val="0"/>
                </c:ext>
                <c:ext xmlns:c16="http://schemas.microsoft.com/office/drawing/2014/chart" uri="{C3380CC4-5D6E-409C-BE32-E72D297353CC}">
                  <c16:uniqueId val="{00000005-8D57-4745-9C3E-8FE13253C42E}"/>
                </c:ext>
              </c:extLst>
            </c:dLbl>
            <c:dLbl>
              <c:idx val="16"/>
              <c:tx>
                <c:strRef>
                  <c:f>公会計指標分析・財政指標組合せ分析表!$CF$72</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{DF9DBCC2-0749-45C5-98F7-39F6CBB5BD7D}</c15:txfldGUID>
                      <c15:f>公会計指標分析・財政指標組合せ分析表!$CF$72</c15:f>
                      <c15:dlblFieldTableCache>
                        <c:ptCount val="1"/>
                        <c:pt idx="0">
                          <c:v>R01</c:v>
                        </c:pt>
                      </c15:dlblFieldTableCache>
                    </c15:dlblFTEntry>
                  </c15:dlblFieldTable>
                  <c15:showDataLabelsRange val="0"/>
                </c:ext>
                <c:ext xmlns:c16="http://schemas.microsoft.com/office/drawing/2014/chart" uri="{C3380CC4-5D6E-409C-BE32-E72D297353CC}">
                  <c16:uniqueId val="{00000006-8D57-4745-9C3E-8FE13253C42E}"/>
                </c:ext>
              </c:extLst>
            </c:dLbl>
            <c:dLbl>
              <c:idx val="24"/>
              <c:tx>
                <c:strRef>
                  <c:f>公会計指標分析・財政指標組合せ分析表!$CN$72</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{7E19A54B-45FF-4573-B78F-0FEE960F7AFC}</c15:txfldGUID>
                      <c15:f>公会計指標分析・財政指標組合せ分析表!$CN$72</c15:f>
                      <c15:dlblFieldTableCache>
                        <c:ptCount val="1"/>
                        <c:pt idx="0">
                          <c:v>R02</c:v>
                        </c:pt>
                      </c15:dlblFieldTableCache>
                    </c15:dlblFTEntry>
                  </c15:dlblFieldTable>
                  <c15:showDataLabelsRange val="0"/>
                </c:ext>
                <c:ext xmlns:c16="http://schemas.microsoft.com/office/drawing/2014/chart" uri="{C3380CC4-5D6E-409C-BE32-E72D297353CC}">
                  <c16:uniqueId val="{00000007-8D57-4745-9C3E-8FE13253C42E}"/>
                </c:ext>
              </c:extLst>
            </c:dLbl>
            <c:dLbl>
              <c:idx val="32"/>
              <c:tx>
                <c:strRef>
                  <c:f>公会計指標分析・財政指標組合せ分析表!$CV$72</c:f>
                  <c:strCache>
                    <c:ptCount val="1"/>
                    <c:pt idx="0">
                      <c:v>R03</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{97107388-3DF0-4FF3-9605-C6A9E5D70712}</c15:txfldGUID>
                      <c15:f>公会計指標分析・財政指標組合せ分析表!$CV$72</c15:f>
                      <c15:dlblFieldTableCache>
                        <c:ptCount val="1"/>
                        <c:pt idx="0">
                          <c:v>R03</c:v>
                        </c:pt>
                      </c15:dlblFieldTableCache>
                    </c15:dlblFTEntry>
                  </c15:dlblFieldTable>
                  <c15:showDataLabelsRange val="0"/>
                </c:ext>
                <c:ext xmlns:c16="http://schemas.microsoft.com/office/drawing/2014/chart" uri="{C3380CC4-5D6E-409C-BE32-E72D297353CC}">
                  <c16:uniqueId val="{00000008-8D57-4745-9C3E-8FE13253C42E}"/>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10.8</c:v>
                </c:pt>
                <c:pt idx="8">
                  <c:v>11.8</c:v>
                </c:pt>
                <c:pt idx="16">
                  <c:v>12.8</c:v>
                </c:pt>
                <c:pt idx="24">
                  <c:v>13.1</c:v>
                </c:pt>
                <c:pt idx="32">
                  <c:v>12.6</c:v>
                </c:pt>
              </c:numCache>
            </c:numRef>
          </c:xVal>
          <c:yVal>
            <c:numRef>
              <c:f>公会計指標分析・財政指標組合せ分析表!$BP$73:$DC$73</c:f>
              <c:numCache>
                <c:formatCode>#,##0.0;"▲ "#,##0.0</c:formatCode>
                <c:ptCount val="40"/>
                <c:pt idx="0">
                  <c:v>33.6</c:v>
                </c:pt>
                <c:pt idx="8">
                  <c:v>25</c:v>
                </c:pt>
                <c:pt idx="16">
                  <c:v>18.399999999999999</c:v>
                </c:pt>
              </c:numCache>
            </c:numRef>
          </c:yVal>
          <c:smooth val="0"/>
          <c:extLst>
            <c:ext xmlns:c16="http://schemas.microsoft.com/office/drawing/2014/chart" uri="{C3380CC4-5D6E-409C-BE32-E72D297353CC}">
              <c16:uniqueId val="{00000009-8D57-4745-9C3E-8FE13253C42E}"/>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公会計指標分析・財政指標組合せ分析表!$BP$72</c:f>
                  <c:strCache>
                    <c:ptCount val="1"/>
                    <c:pt idx="0">
                      <c:v>H29</c:v>
                    </c:pt>
                  </c:strCache>
                </c:strRef>
              </c:tx>
              <c:dLblPos val="r"/>
              <c:showLegendKey val="0"/>
              <c:showVal val="0"/>
              <c:showCatName val="0"/>
              <c:showSerName val="0"/>
              <c:showPercent val="0"/>
              <c:showBubbleSize val="0"/>
              <c:extLst>
                <c:ext xmlns:c15="http://schemas.microsoft.com/office/drawing/2012/chart" uri="{CE6537A1-D6FC-4f65-9D91-7224C49458BB}">
                  <c15:dlblFieldTable>
                    <c15:dlblFTEntry>
                      <c15:txfldGUID>{446EFCCC-FD60-4FC8-A22B-B6EF843069A4}</c15:txfldGUID>
                      <c15:f>公会計指標分析・財政指標組合せ分析表!$BP$72</c15:f>
                      <c15:dlblFieldTableCache>
                        <c:ptCount val="1"/>
                        <c:pt idx="0">
                          <c:v>H29</c:v>
                        </c:pt>
                      </c15:dlblFieldTableCache>
                    </c15:dlblFTEntry>
                  </c15:dlblFieldTable>
                  <c15:showDataLabelsRange val="0"/>
                </c:ext>
                <c:ext xmlns:c16="http://schemas.microsoft.com/office/drawing/2014/chart" uri="{C3380CC4-5D6E-409C-BE32-E72D297353CC}">
                  <c16:uniqueId val="{0000000A-8D57-4745-9C3E-8FE13253C42E}"/>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{A86D7F70-509A-42E0-A8ED-C079F8CC5DA8}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8D57-4745-9C3E-8FE13253C42E}"/>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{3E01FA5D-2AA1-4B3E-AFF7-E311D7B00426}</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8D57-4745-9C3E-8FE13253C42E}"/>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{6F5938D4-E1D4-4F84-86BD-D86E330234FF}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8D57-4745-9C3E-8FE13253C42E}"/>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{2EDD1C7E-106D-4F47-B036-02150FC4D6DF}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8D57-4745-9C3E-8FE13253C42E}"/>
                </c:ext>
              </c:extLst>
            </c:dLbl>
            <c:dLbl>
              <c:idx val="8"/>
              <c:layout>
                <c:manualLayout>
                  <c:x val="0"/>
                  <c:y val="-1.7946862368630332E-2"/>
                </c:manualLayout>
              </c:layout>
              <c:tx>
                <c:strRef>
                  <c:f>公会計指標分析・財政指標組合せ分析表!$BX$72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{C0E6EFCB-38FF-4CBB-8680-EE0145D84839}</c15:txfldGUID>
                      <c15:f>公会計指標分析・財政指標組合せ分析表!$BX$72</c15:f>
                      <c15:dlblFieldTableCache>
                        <c:ptCount val="1"/>
                        <c:pt idx="0">
                          <c:v>H30</c:v>
                        </c:pt>
                      </c15:dlblFieldTableCache>
                    </c15:dlblFTEntry>
                  </c15:dlblFieldTable>
                  <c15:showDataLabelsRange val="0"/>
                </c:ext>
                <c:ext xmlns:c16="http://schemas.microsoft.com/office/drawing/2014/chart" uri="{C3380CC4-5D6E-409C-BE32-E72D297353CC}">
                  <c16:uniqueId val="{0000000F-8D57-4745-9C3E-8FE13253C42E}"/>
                </c:ext>
              </c:extLst>
            </c:dLbl>
            <c:dLbl>
              <c:idx val="16"/>
              <c:layout>
                <c:manualLayout>
                  <c:x val="0"/>
                  <c:y val="1.7946862368630252E-2"/>
                </c:manualLayout>
              </c:layout>
              <c:tx>
                <c:strRef>
                  <c:f>公会計指標分析・財政指標組合せ分析表!$CF$72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{BEF3EAAB-00EB-4855-8235-FDB396E721B5}</c15:txfldGUID>
                      <c15:f>公会計指標分析・財政指標組合せ分析表!$CF$72</c15:f>
                      <c15:dlblFieldTableCache>
                        <c:ptCount val="1"/>
                        <c:pt idx="0">
                          <c:v>R01</c:v>
                        </c:pt>
                      </c15:dlblFieldTableCache>
                    </c15:dlblFTEntry>
                  </c15:dlblFieldTable>
                  <c15:showDataLabelsRange val="0"/>
                </c:ext>
                <c:ext xmlns:c16="http://schemas.microsoft.com/office/drawing/2014/chart" uri="{C3380CC4-5D6E-409C-BE32-E72D297353CC}">
                  <c16:uniqueId val="{00000010-8D57-4745-9C3E-8FE13253C42E}"/>
                </c:ext>
              </c:extLst>
            </c:dLbl>
            <c:dLbl>
              <c:idx val="24"/>
              <c:tx>
                <c:strRef>
                  <c:f>公会計指標分析・財政指標組合せ分析表!$CN$72</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{B9AA4BD8-2274-44A5-9656-E41BEDE40289}</c15:txfldGUID>
                      <c15:f>公会計指標分析・財政指標組合せ分析表!$CN$72</c15:f>
                      <c15:dlblFieldTableCache>
                        <c:ptCount val="1"/>
                        <c:pt idx="0">
                          <c:v>R02</c:v>
                        </c:pt>
                      </c15:dlblFieldTableCache>
                    </c15:dlblFTEntry>
                  </c15:dlblFieldTable>
                  <c15:showDataLabelsRange val="0"/>
                </c:ext>
                <c:ext xmlns:c16="http://schemas.microsoft.com/office/drawing/2014/chart" uri="{C3380CC4-5D6E-409C-BE32-E72D297353CC}">
                  <c16:uniqueId val="{00000011-8D57-4745-9C3E-8FE13253C42E}"/>
                </c:ext>
              </c:extLst>
            </c:dLbl>
            <c:dLbl>
              <c:idx val="32"/>
              <c:tx>
                <c:strRef>
                  <c:f>公会計指標分析・財政指標組合せ分析表!$CV$72</c:f>
                  <c:strCache>
                    <c:ptCount val="1"/>
                    <c:pt idx="0">
                      <c:v>R03</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{DCABE225-E4B7-4A14-A5CD-D6C1B1A1BA6C}</c15:txfldGUID>
                      <c15:f>公会計指標分析・財政指標組合せ分析表!$CV$72</c15:f>
                      <c15:dlblFieldTableCache>
                        <c:ptCount val="1"/>
                        <c:pt idx="0">
                          <c:v>R03</c:v>
                        </c:pt>
                      </c15:dlblFieldTableCache>
                    </c15:dlblFTEntry>
                  </c15:dlblFieldTable>
                  <c15:showDataLabelsRange val="0"/>
                </c:ext>
                <c:ext xmlns:c16="http://schemas.microsoft.com/office/drawing/2014/chart" uri="{C3380CC4-5D6E-409C-BE32-E72D297353CC}">
                  <c16:uniqueId val="{00000012-8D57-4745-9C3E-8FE13253C42E}"/>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9.1</c:v>
                </c:pt>
                <c:pt idx="8">
                  <c:v>9.1</c:v>
                </c:pt>
                <c:pt idx="16">
                  <c:v>9.1999999999999993</c:v>
                </c:pt>
                <c:pt idx="24">
                  <c:v>8.6</c:v>
                </c:pt>
                <c:pt idx="32">
                  <c:v>8.1999999999999993</c:v>
                </c:pt>
              </c:numCache>
            </c:numRef>
          </c:xVal>
          <c:yVal>
            <c:numRef>
              <c:f>公会計指標分析・財政指標組合せ分析表!$BP$77:$DC$77</c:f>
              <c:numCache>
                <c:formatCode>#,##0.0;"▲ "#,##0.0</c:formatCode>
                <c:ptCount val="40"/>
                <c:pt idx="0">
                  <c:v>32.799999999999997</c:v>
                </c:pt>
                <c:pt idx="8">
                  <c:v>20.9</c:v>
                </c:pt>
                <c:pt idx="16">
                  <c:v>21</c:v>
                </c:pt>
                <c:pt idx="24">
                  <c:v>23.5</c:v>
                </c:pt>
                <c:pt idx="32">
                  <c:v>8.5</c:v>
                </c:pt>
              </c:numCache>
            </c:numRef>
          </c:yVal>
          <c:smooth val="0"/>
          <c:extLst>
            <c:ext xmlns:c16="http://schemas.microsoft.com/office/drawing/2014/chart" uri="{C3380CC4-5D6E-409C-BE32-E72D297353CC}">
              <c16:uniqueId val="{00000013-8D57-4745-9C3E-8FE13253C42E}"/>
            </c:ext>
          </c:extLst>
        </c:ser>
        <c:dLbls>
          <c:showLegendKey val="0"/>
          <c:showVal val="1"/>
          <c:showCatName val="0"/>
          <c:showSerName val="0"/>
          <c:showPercent val="0"/>
          <c:showBubbleSize val="0"/>
        </c:dLbls>
        <c:axId val="84219776"/>
        <c:axId val="84234240"/>
      </c:scatterChart>
      <c:valAx>
        <c:axId val="84219776"/>
        <c:scaling>
          <c:orientation val="maxMin"/>
          <c:max val="14"/>
          <c:min val="7"/>
        </c:scaling>
        <c:delete val="0"/>
        <c:axPos val="t"/>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axMin"/>
          <c:max val="40"/>
          <c:min val="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84219776"/>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E9DAB668-96B7-4661-97DC-CDD074317D15}"/>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42BCEB1A-94EB-4575-A4E2-9BB535757C23}"/>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福島県棚倉町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13,490
13,392
159.93
8,232,644
7,746,907
440,995
4,756,148
5,403,148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12.6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[0.53]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大型の事業所等が所在していることによる税収が大きいため、財政力指数は類似団体平均を</a:t>
          </a:r>
          <a:r>
            <a:rPr kumimoji="1" lang="en-US" altLang="ja-JP" sz="1100">
              <a:solidFill>
                <a:schemeClr val="dk1"/>
              </a:solidFill>
              <a:effectLst/>
              <a:latin typeface="+mn-lt"/>
              <a:ea typeface="+mn-ea"/>
              <a:cs typeface="+mn-cs"/>
            </a:rPr>
            <a:t>0.08</a:t>
          </a:r>
          <a:r>
            <a:rPr kumimoji="1" lang="ja-JP" altLang="ja-JP" sz="1100">
              <a:solidFill>
                <a:schemeClr val="dk1"/>
              </a:solidFill>
              <a:effectLst/>
              <a:latin typeface="+mn-lt"/>
              <a:ea typeface="+mn-ea"/>
              <a:cs typeface="+mn-cs"/>
            </a:rPr>
            <a:t>上回っているものの、近年はほぼ横ばいで推移している。</a:t>
          </a:r>
          <a:br>
            <a:rPr kumimoji="1" lang="ja-JP" altLang="ja-JP" sz="1100">
              <a:solidFill>
                <a:schemeClr val="dk1"/>
              </a:solidFill>
              <a:effectLst/>
              <a:latin typeface="+mn-lt"/>
              <a:ea typeface="+mn-ea"/>
              <a:cs typeface="+mn-cs"/>
            </a:rPr>
          </a:br>
          <a:r>
            <a:rPr kumimoji="1" lang="ja-JP" altLang="ja-JP" sz="1100">
              <a:solidFill>
                <a:schemeClr val="dk1"/>
              </a:solidFill>
              <a:effectLst/>
              <a:latin typeface="+mn-lt"/>
              <a:ea typeface="+mn-ea"/>
              <a:cs typeface="+mn-cs"/>
            </a:rPr>
            <a:t>　今後は、景気低迷や生産年齢人口の減に伴う税収の減少が考えられるため、さらなる歳入の確保に努める必要がある。</a:t>
          </a:r>
          <a:endParaRPr lang="ja-JP" altLang="ja-JP" sz="1400">
            <a:effectLst/>
          </a:endParaRPr>
        </a:p>
        <a:p>
          <a:r>
            <a:rPr kumimoji="1" lang="ja-JP" altLang="ja-JP" sz="1100">
              <a:solidFill>
                <a:schemeClr val="dk1"/>
              </a:solidFill>
              <a:effectLst/>
              <a:latin typeface="+mn-lt"/>
              <a:ea typeface="+mn-ea"/>
              <a:cs typeface="+mn-cs"/>
            </a:rPr>
            <a:t>　また、歳出においては、実施事業の必要性、緊急性、費用対効果等の観点から事業を峻別し、重点選別主義を徹底した上で計画的に歳出削減に取り組み、財政基盤の強化を図っていく。</a:t>
          </a:r>
          <a:endParaRPr lang="ja-JP" altLang="ja-JP" sz="1400">
            <a:effectLst/>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45</xdr:row>
      <xdr:rowOff>74083</xdr:rowOff>
    </xdr:from>
    <xdr:to>
      <xdr:col>27</xdr:col>
      <xdr:colOff>184150</xdr:colOff>
      <xdr:row>45</xdr:row>
      <xdr:rowOff>74083</xdr:rowOff>
    </xdr:to>
    <xdr:cxnSp macro="">
      <xdr:nvCxnSpPr>
        <xdr:cNvPr id="50" name="直線コネクタ 49">
          <a:extLst>
            <a:ext uri="{FF2B5EF4-FFF2-40B4-BE49-F238E27FC236}">
              <a16:creationId xmlns:a16="http://schemas.microsoft.com/office/drawing/2014/main" id="{00000000-0008-0000-0300-000032000000}"/>
            </a:ext>
          </a:extLst>
        </xdr:cNvPr>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1" name="テキスト ボックス 50">
          <a:extLst>
            <a:ext uri="{FF2B5EF4-FFF2-40B4-BE49-F238E27FC236}">
              <a16:creationId xmlns:a16="http://schemas.microsoft.com/office/drawing/2014/main" id="{00000000-0008-0000-0300-000033000000}"/>
            </a:ext>
          </a:extLst>
        </xdr:cNvPr>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2" name="直線コネクタ 51">
          <a:extLst>
            <a:ext uri="{FF2B5EF4-FFF2-40B4-BE49-F238E27FC236}">
              <a16:creationId xmlns:a16="http://schemas.microsoft.com/office/drawing/2014/main" id="{00000000-0008-0000-0300-000034000000}"/>
            </a:ext>
          </a:extLst>
        </xdr:cNvPr>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3" name="テキスト ボックス 52">
          <a:extLst>
            <a:ext uri="{FF2B5EF4-FFF2-40B4-BE49-F238E27FC236}">
              <a16:creationId xmlns:a16="http://schemas.microsoft.com/office/drawing/2014/main" id="{00000000-0008-0000-0300-000035000000}"/>
            </a:ext>
          </a:extLst>
        </xdr:cNvPr>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4" name="直線コネクタ 53">
          <a:extLst>
            <a:ext uri="{FF2B5EF4-FFF2-40B4-BE49-F238E27FC236}">
              <a16:creationId xmlns:a16="http://schemas.microsoft.com/office/drawing/2014/main" id="{00000000-0008-0000-0300-000036000000}"/>
            </a:ext>
          </a:extLst>
        </xdr:cNvPr>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5" name="テキスト ボックス 54">
          <a:extLst>
            <a:ext uri="{FF2B5EF4-FFF2-40B4-BE49-F238E27FC236}">
              <a16:creationId xmlns:a16="http://schemas.microsoft.com/office/drawing/2014/main" id="{00000000-0008-0000-0300-000037000000}"/>
            </a:ext>
          </a:extLst>
        </xdr:cNvPr>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6" name="直線コネクタ 55">
          <a:extLst>
            <a:ext uri="{FF2B5EF4-FFF2-40B4-BE49-F238E27FC236}">
              <a16:creationId xmlns:a16="http://schemas.microsoft.com/office/drawing/2014/main" id="{00000000-0008-0000-0300-000038000000}"/>
            </a:ext>
          </a:extLst>
        </xdr:cNvPr>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7" name="テキスト ボックス 56">
          <a:extLst>
            <a:ext uri="{FF2B5EF4-FFF2-40B4-BE49-F238E27FC236}">
              <a16:creationId xmlns:a16="http://schemas.microsoft.com/office/drawing/2014/main" id="{00000000-0008-0000-0300-000039000000}"/>
            </a:ext>
          </a:extLst>
        </xdr:cNvPr>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8" name="直線コネクタ 57">
          <a:extLst>
            <a:ext uri="{FF2B5EF4-FFF2-40B4-BE49-F238E27FC236}">
              <a16:creationId xmlns:a16="http://schemas.microsoft.com/office/drawing/2014/main" id="{00000000-0008-0000-0300-00003A000000}"/>
            </a:ext>
          </a:extLst>
        </xdr:cNvPr>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59" name="テキスト ボックス 58">
          <a:extLst>
            <a:ext uri="{FF2B5EF4-FFF2-40B4-BE49-F238E27FC236}">
              <a16:creationId xmlns:a16="http://schemas.microsoft.com/office/drawing/2014/main" id="{00000000-0008-0000-0300-00003B000000}"/>
            </a:ext>
          </a:extLst>
        </xdr:cNvPr>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0" name="直線コネクタ 59">
          <a:extLst>
            <a:ext uri="{FF2B5EF4-FFF2-40B4-BE49-F238E27FC236}">
              <a16:creationId xmlns:a16="http://schemas.microsoft.com/office/drawing/2014/main" id="{00000000-0008-0000-0300-00003C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1" name="テキスト ボックス 60">
          <a:extLst>
            <a:ext uri="{FF2B5EF4-FFF2-40B4-BE49-F238E27FC236}">
              <a16:creationId xmlns:a16="http://schemas.microsoft.com/office/drawing/2014/main" id="{00000000-0008-0000-0300-00003D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2" name="財政力グラフ枠">
          <a:extLst>
            <a:ext uri="{FF2B5EF4-FFF2-40B4-BE49-F238E27FC236}">
              <a16:creationId xmlns:a16="http://schemas.microsoft.com/office/drawing/2014/main" id="{00000000-0008-0000-0300-00003E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37</xdr:row>
      <xdr:rowOff>86360</xdr:rowOff>
    </xdr:from>
    <xdr:to>
      <xdr:col>23</xdr:col>
      <xdr:colOff>133350</xdr:colOff>
      <xdr:row>44</xdr:row>
      <xdr:rowOff>108796</xdr:rowOff>
    </xdr:to>
    <xdr:cxnSp macro="">
      <xdr:nvCxnSpPr>
        <xdr:cNvPr id="63" name="直線コネクタ 62">
          <a:extLst>
            <a:ext uri="{FF2B5EF4-FFF2-40B4-BE49-F238E27FC236}">
              <a16:creationId xmlns:a16="http://schemas.microsoft.com/office/drawing/2014/main" id="{00000000-0008-0000-0300-00003F000000}"/>
            </a:ext>
          </a:extLst>
        </xdr:cNvPr>
        <xdr:cNvCxnSpPr/>
      </xdr:nvCxnSpPr>
      <xdr:spPr>
        <a:xfrm flipV="1">
          <a:off x="4953000" y="6430010"/>
          <a:ext cx="0" cy="122258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80873</xdr:rowOff>
    </xdr:from>
    <xdr:ext cx="762000" cy="259045"/>
    <xdr:sp macro="" textlink="">
      <xdr:nvSpPr>
        <xdr:cNvPr id="64" name="財政力最小値テキスト">
          <a:extLst>
            <a:ext uri="{FF2B5EF4-FFF2-40B4-BE49-F238E27FC236}">
              <a16:creationId xmlns:a16="http://schemas.microsoft.com/office/drawing/2014/main" id="{00000000-0008-0000-0300-000040000000}"/>
            </a:ext>
          </a:extLst>
        </xdr:cNvPr>
        <xdr:cNvSpPr txBox="1"/>
      </xdr:nvSpPr>
      <xdr:spPr>
        <a:xfrm>
          <a:off x="5041900" y="76246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108796</xdr:rowOff>
    </xdr:from>
    <xdr:to>
      <xdr:col>24</xdr:col>
      <xdr:colOff>12700</xdr:colOff>
      <xdr:row>44</xdr:row>
      <xdr:rowOff>108796</xdr:rowOff>
    </xdr:to>
    <xdr:cxnSp macro="">
      <xdr:nvCxnSpPr>
        <xdr:cNvPr id="65" name="直線コネクタ 64">
          <a:extLst>
            <a:ext uri="{FF2B5EF4-FFF2-40B4-BE49-F238E27FC236}">
              <a16:creationId xmlns:a16="http://schemas.microsoft.com/office/drawing/2014/main" id="{00000000-0008-0000-0300-000041000000}"/>
            </a:ext>
          </a:extLst>
        </xdr:cNvPr>
        <xdr:cNvCxnSpPr/>
      </xdr:nvCxnSpPr>
      <xdr:spPr>
        <a:xfrm>
          <a:off x="4864100" y="76525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36</xdr:row>
      <xdr:rowOff>1287</xdr:rowOff>
    </xdr:from>
    <xdr:ext cx="762000" cy="259045"/>
    <xdr:sp macro="" textlink="">
      <xdr:nvSpPr>
        <xdr:cNvPr id="66" name="財政力最大値テキスト">
          <a:extLst>
            <a:ext uri="{FF2B5EF4-FFF2-40B4-BE49-F238E27FC236}">
              <a16:creationId xmlns:a16="http://schemas.microsoft.com/office/drawing/2014/main" id="{00000000-0008-0000-0300-000042000000}"/>
            </a:ext>
          </a:extLst>
        </xdr:cNvPr>
        <xdr:cNvSpPr txBox="1"/>
      </xdr:nvSpPr>
      <xdr:spPr>
        <a:xfrm>
          <a:off x="5041900" y="61734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37</xdr:row>
      <xdr:rowOff>86360</xdr:rowOff>
    </xdr:from>
    <xdr:to>
      <xdr:col>24</xdr:col>
      <xdr:colOff>12700</xdr:colOff>
      <xdr:row>37</xdr:row>
      <xdr:rowOff>86360</xdr:rowOff>
    </xdr:to>
    <xdr:cxnSp macro="">
      <xdr:nvCxnSpPr>
        <xdr:cNvPr id="67" name="直線コネクタ 66">
          <a:extLst>
            <a:ext uri="{FF2B5EF4-FFF2-40B4-BE49-F238E27FC236}">
              <a16:creationId xmlns:a16="http://schemas.microsoft.com/office/drawing/2014/main" id="{00000000-0008-0000-0300-000043000000}"/>
            </a:ext>
          </a:extLst>
        </xdr:cNvPr>
        <xdr:cNvCxnSpPr/>
      </xdr:nvCxnSpPr>
      <xdr:spPr>
        <a:xfrm>
          <a:off x="4864100" y="64300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42</xdr:row>
      <xdr:rowOff>146050</xdr:rowOff>
    </xdr:from>
    <xdr:to>
      <xdr:col>23</xdr:col>
      <xdr:colOff>133350</xdr:colOff>
      <xdr:row>42</xdr:row>
      <xdr:rowOff>162137</xdr:rowOff>
    </xdr:to>
    <xdr:cxnSp macro="">
      <xdr:nvCxnSpPr>
        <xdr:cNvPr id="68" name="直線コネクタ 67">
          <a:extLst>
            <a:ext uri="{FF2B5EF4-FFF2-40B4-BE49-F238E27FC236}">
              <a16:creationId xmlns:a16="http://schemas.microsoft.com/office/drawing/2014/main" id="{00000000-0008-0000-0300-000044000000}"/>
            </a:ext>
          </a:extLst>
        </xdr:cNvPr>
        <xdr:cNvCxnSpPr/>
      </xdr:nvCxnSpPr>
      <xdr:spPr>
        <a:xfrm>
          <a:off x="4114800" y="7346950"/>
          <a:ext cx="838200" cy="16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147760</xdr:rowOff>
    </xdr:from>
    <xdr:ext cx="762000" cy="259045"/>
    <xdr:sp macro="" textlink="">
      <xdr:nvSpPr>
        <xdr:cNvPr id="69" name="財政力平均値テキスト">
          <a:extLst>
            <a:ext uri="{FF2B5EF4-FFF2-40B4-BE49-F238E27FC236}">
              <a16:creationId xmlns:a16="http://schemas.microsoft.com/office/drawing/2014/main" id="{00000000-0008-0000-0300-000045000000}"/>
            </a:ext>
          </a:extLst>
        </xdr:cNvPr>
        <xdr:cNvSpPr txBox="1"/>
      </xdr:nvSpPr>
      <xdr:spPr>
        <a:xfrm>
          <a:off x="5041900" y="734866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4233</xdr:rowOff>
    </xdr:from>
    <xdr:to>
      <xdr:col>23</xdr:col>
      <xdr:colOff>184150</xdr:colOff>
      <xdr:row>43</xdr:row>
      <xdr:rowOff>105833</xdr:rowOff>
    </xdr:to>
    <xdr:sp macro="" textlink="">
      <xdr:nvSpPr>
        <xdr:cNvPr id="70" name="フローチャート: 判断 69">
          <a:extLst>
            <a:ext uri="{FF2B5EF4-FFF2-40B4-BE49-F238E27FC236}">
              <a16:creationId xmlns:a16="http://schemas.microsoft.com/office/drawing/2014/main" id="{00000000-0008-0000-0300-000046000000}"/>
            </a:ext>
          </a:extLst>
        </xdr:cNvPr>
        <xdr:cNvSpPr/>
      </xdr:nvSpPr>
      <xdr:spPr>
        <a:xfrm>
          <a:off x="4902200" y="7376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42</xdr:row>
      <xdr:rowOff>138006</xdr:rowOff>
    </xdr:from>
    <xdr:to>
      <xdr:col>19</xdr:col>
      <xdr:colOff>133350</xdr:colOff>
      <xdr:row>42</xdr:row>
      <xdr:rowOff>146050</xdr:rowOff>
    </xdr:to>
    <xdr:cxnSp macro="">
      <xdr:nvCxnSpPr>
        <xdr:cNvPr id="71" name="直線コネクタ 70">
          <a:extLst>
            <a:ext uri="{FF2B5EF4-FFF2-40B4-BE49-F238E27FC236}">
              <a16:creationId xmlns:a16="http://schemas.microsoft.com/office/drawing/2014/main" id="{00000000-0008-0000-0300-000047000000}"/>
            </a:ext>
          </a:extLst>
        </xdr:cNvPr>
        <xdr:cNvCxnSpPr/>
      </xdr:nvCxnSpPr>
      <xdr:spPr>
        <a:xfrm>
          <a:off x="3225800" y="7338906"/>
          <a:ext cx="889000" cy="80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43</xdr:row>
      <xdr:rowOff>4233</xdr:rowOff>
    </xdr:from>
    <xdr:to>
      <xdr:col>19</xdr:col>
      <xdr:colOff>184150</xdr:colOff>
      <xdr:row>43</xdr:row>
      <xdr:rowOff>105833</xdr:rowOff>
    </xdr:to>
    <xdr:sp macro="" textlink="">
      <xdr:nvSpPr>
        <xdr:cNvPr id="72" name="フローチャート: 判断 71">
          <a:extLst>
            <a:ext uri="{FF2B5EF4-FFF2-40B4-BE49-F238E27FC236}">
              <a16:creationId xmlns:a16="http://schemas.microsoft.com/office/drawing/2014/main" id="{00000000-0008-0000-0300-000048000000}"/>
            </a:ext>
          </a:extLst>
        </xdr:cNvPr>
        <xdr:cNvSpPr/>
      </xdr:nvSpPr>
      <xdr:spPr>
        <a:xfrm>
          <a:off x="4064000" y="7376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43</xdr:row>
      <xdr:rowOff>90610</xdr:rowOff>
    </xdr:from>
    <xdr:ext cx="736600" cy="259045"/>
    <xdr:sp macro="" textlink="">
      <xdr:nvSpPr>
        <xdr:cNvPr id="73" name="テキスト ボックス 72">
          <a:extLst>
            <a:ext uri="{FF2B5EF4-FFF2-40B4-BE49-F238E27FC236}">
              <a16:creationId xmlns:a16="http://schemas.microsoft.com/office/drawing/2014/main" id="{00000000-0008-0000-0300-000049000000}"/>
            </a:ext>
          </a:extLst>
        </xdr:cNvPr>
        <xdr:cNvSpPr txBox="1"/>
      </xdr:nvSpPr>
      <xdr:spPr>
        <a:xfrm>
          <a:off x="3733800" y="746296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42</xdr:row>
      <xdr:rowOff>138006</xdr:rowOff>
    </xdr:from>
    <xdr:to>
      <xdr:col>15</xdr:col>
      <xdr:colOff>82550</xdr:colOff>
      <xdr:row>42</xdr:row>
      <xdr:rowOff>138006</xdr:rowOff>
    </xdr:to>
    <xdr:cxnSp macro="">
      <xdr:nvCxnSpPr>
        <xdr:cNvPr id="74" name="直線コネクタ 73">
          <a:extLst>
            <a:ext uri="{FF2B5EF4-FFF2-40B4-BE49-F238E27FC236}">
              <a16:creationId xmlns:a16="http://schemas.microsoft.com/office/drawing/2014/main" id="{00000000-0008-0000-0300-00004A000000}"/>
            </a:ext>
          </a:extLst>
        </xdr:cNvPr>
        <xdr:cNvCxnSpPr/>
      </xdr:nvCxnSpPr>
      <xdr:spPr>
        <a:xfrm>
          <a:off x="2336800" y="7338906"/>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151554</xdr:rowOff>
    </xdr:from>
    <xdr:to>
      <xdr:col>15</xdr:col>
      <xdr:colOff>133350</xdr:colOff>
      <xdr:row>43</xdr:row>
      <xdr:rowOff>81704</xdr:rowOff>
    </xdr:to>
    <xdr:sp macro="" textlink="">
      <xdr:nvSpPr>
        <xdr:cNvPr id="75" name="フローチャート: 判断 74">
          <a:extLst>
            <a:ext uri="{FF2B5EF4-FFF2-40B4-BE49-F238E27FC236}">
              <a16:creationId xmlns:a16="http://schemas.microsoft.com/office/drawing/2014/main" id="{00000000-0008-0000-0300-00004B000000}"/>
            </a:ext>
          </a:extLst>
        </xdr:cNvPr>
        <xdr:cNvSpPr/>
      </xdr:nvSpPr>
      <xdr:spPr>
        <a:xfrm>
          <a:off x="3175000" y="73524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43</xdr:row>
      <xdr:rowOff>66481</xdr:rowOff>
    </xdr:from>
    <xdr:ext cx="762000" cy="259045"/>
    <xdr:sp macro="" textlink="">
      <xdr:nvSpPr>
        <xdr:cNvPr id="76" name="テキスト ボックス 75">
          <a:extLst>
            <a:ext uri="{FF2B5EF4-FFF2-40B4-BE49-F238E27FC236}">
              <a16:creationId xmlns:a16="http://schemas.microsoft.com/office/drawing/2014/main" id="{00000000-0008-0000-0300-00004C000000}"/>
            </a:ext>
          </a:extLst>
        </xdr:cNvPr>
        <xdr:cNvSpPr txBox="1"/>
      </xdr:nvSpPr>
      <xdr:spPr>
        <a:xfrm>
          <a:off x="2844800" y="74388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42</xdr:row>
      <xdr:rowOff>129963</xdr:rowOff>
    </xdr:from>
    <xdr:to>
      <xdr:col>11</xdr:col>
      <xdr:colOff>31750</xdr:colOff>
      <xdr:row>42</xdr:row>
      <xdr:rowOff>138006</xdr:rowOff>
    </xdr:to>
    <xdr:cxnSp macro="">
      <xdr:nvCxnSpPr>
        <xdr:cNvPr id="77" name="直線コネクタ 76">
          <a:extLst>
            <a:ext uri="{FF2B5EF4-FFF2-40B4-BE49-F238E27FC236}">
              <a16:creationId xmlns:a16="http://schemas.microsoft.com/office/drawing/2014/main" id="{00000000-0008-0000-0300-00004D000000}"/>
            </a:ext>
          </a:extLst>
        </xdr:cNvPr>
        <xdr:cNvCxnSpPr/>
      </xdr:nvCxnSpPr>
      <xdr:spPr>
        <a:xfrm>
          <a:off x="1447800" y="7330863"/>
          <a:ext cx="8890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42</xdr:row>
      <xdr:rowOff>159596</xdr:rowOff>
    </xdr:from>
    <xdr:to>
      <xdr:col>11</xdr:col>
      <xdr:colOff>82550</xdr:colOff>
      <xdr:row>43</xdr:row>
      <xdr:rowOff>89746</xdr:rowOff>
    </xdr:to>
    <xdr:sp macro="" textlink="">
      <xdr:nvSpPr>
        <xdr:cNvPr id="78" name="フローチャート: 判断 77">
          <a:extLst>
            <a:ext uri="{FF2B5EF4-FFF2-40B4-BE49-F238E27FC236}">
              <a16:creationId xmlns:a16="http://schemas.microsoft.com/office/drawing/2014/main" id="{00000000-0008-0000-0300-00004E000000}"/>
            </a:ext>
          </a:extLst>
        </xdr:cNvPr>
        <xdr:cNvSpPr/>
      </xdr:nvSpPr>
      <xdr:spPr>
        <a:xfrm>
          <a:off x="2286000" y="73604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43</xdr:row>
      <xdr:rowOff>74523</xdr:rowOff>
    </xdr:from>
    <xdr:ext cx="762000" cy="259045"/>
    <xdr:sp macro="" textlink="">
      <xdr:nvSpPr>
        <xdr:cNvPr id="79" name="テキスト ボックス 78">
          <a:extLst>
            <a:ext uri="{FF2B5EF4-FFF2-40B4-BE49-F238E27FC236}">
              <a16:creationId xmlns:a16="http://schemas.microsoft.com/office/drawing/2014/main" id="{00000000-0008-0000-0300-00004F000000}"/>
            </a:ext>
          </a:extLst>
        </xdr:cNvPr>
        <xdr:cNvSpPr txBox="1"/>
      </xdr:nvSpPr>
      <xdr:spPr>
        <a:xfrm>
          <a:off x="1955800" y="74468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159596</xdr:rowOff>
    </xdr:from>
    <xdr:to>
      <xdr:col>7</xdr:col>
      <xdr:colOff>31750</xdr:colOff>
      <xdr:row>43</xdr:row>
      <xdr:rowOff>89746</xdr:rowOff>
    </xdr:to>
    <xdr:sp macro="" textlink="">
      <xdr:nvSpPr>
        <xdr:cNvPr id="80" name="フローチャート: 判断 79">
          <a:extLst>
            <a:ext uri="{FF2B5EF4-FFF2-40B4-BE49-F238E27FC236}">
              <a16:creationId xmlns:a16="http://schemas.microsoft.com/office/drawing/2014/main" id="{00000000-0008-0000-0300-000050000000}"/>
            </a:ext>
          </a:extLst>
        </xdr:cNvPr>
        <xdr:cNvSpPr/>
      </xdr:nvSpPr>
      <xdr:spPr>
        <a:xfrm>
          <a:off x="1397000" y="73604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43</xdr:row>
      <xdr:rowOff>74523</xdr:rowOff>
    </xdr:from>
    <xdr:ext cx="762000" cy="259045"/>
    <xdr:sp macro="" textlink="">
      <xdr:nvSpPr>
        <xdr:cNvPr id="81" name="テキスト ボックス 80">
          <a:extLst>
            <a:ext uri="{FF2B5EF4-FFF2-40B4-BE49-F238E27FC236}">
              <a16:creationId xmlns:a16="http://schemas.microsoft.com/office/drawing/2014/main" id="{00000000-0008-0000-0300-000051000000}"/>
            </a:ext>
          </a:extLst>
        </xdr:cNvPr>
        <xdr:cNvSpPr txBox="1"/>
      </xdr:nvSpPr>
      <xdr:spPr>
        <a:xfrm>
          <a:off x="1066800" y="74468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111337</xdr:rowOff>
    </xdr:from>
    <xdr:to>
      <xdr:col>23</xdr:col>
      <xdr:colOff>184150</xdr:colOff>
      <xdr:row>43</xdr:row>
      <xdr:rowOff>41487</xdr:rowOff>
    </xdr:to>
    <xdr:sp macro="" textlink="">
      <xdr:nvSpPr>
        <xdr:cNvPr id="87" name="楕円 86">
          <a:extLst>
            <a:ext uri="{FF2B5EF4-FFF2-40B4-BE49-F238E27FC236}">
              <a16:creationId xmlns:a16="http://schemas.microsoft.com/office/drawing/2014/main" id="{00000000-0008-0000-0300-000057000000}"/>
            </a:ext>
          </a:extLst>
        </xdr:cNvPr>
        <xdr:cNvSpPr/>
      </xdr:nvSpPr>
      <xdr:spPr>
        <a:xfrm>
          <a:off x="4902200" y="73122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41</xdr:row>
      <xdr:rowOff>127864</xdr:rowOff>
    </xdr:from>
    <xdr:ext cx="762000" cy="259045"/>
    <xdr:sp macro="" textlink="">
      <xdr:nvSpPr>
        <xdr:cNvPr id="88" name="財政力該当値テキスト">
          <a:extLst>
            <a:ext uri="{FF2B5EF4-FFF2-40B4-BE49-F238E27FC236}">
              <a16:creationId xmlns:a16="http://schemas.microsoft.com/office/drawing/2014/main" id="{00000000-0008-0000-0300-000058000000}"/>
            </a:ext>
          </a:extLst>
        </xdr:cNvPr>
        <xdr:cNvSpPr txBox="1"/>
      </xdr:nvSpPr>
      <xdr:spPr>
        <a:xfrm>
          <a:off x="5041900" y="71573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42</xdr:row>
      <xdr:rowOff>95250</xdr:rowOff>
    </xdr:from>
    <xdr:to>
      <xdr:col>19</xdr:col>
      <xdr:colOff>184150</xdr:colOff>
      <xdr:row>43</xdr:row>
      <xdr:rowOff>25400</xdr:rowOff>
    </xdr:to>
    <xdr:sp macro="" textlink="">
      <xdr:nvSpPr>
        <xdr:cNvPr id="89" name="楕円 88">
          <a:extLst>
            <a:ext uri="{FF2B5EF4-FFF2-40B4-BE49-F238E27FC236}">
              <a16:creationId xmlns:a16="http://schemas.microsoft.com/office/drawing/2014/main" id="{00000000-0008-0000-0300-000059000000}"/>
            </a:ext>
          </a:extLst>
        </xdr:cNvPr>
        <xdr:cNvSpPr/>
      </xdr:nvSpPr>
      <xdr:spPr>
        <a:xfrm>
          <a:off x="4064000" y="7296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35577</xdr:rowOff>
    </xdr:from>
    <xdr:ext cx="736600" cy="259045"/>
    <xdr:sp macro="" textlink="">
      <xdr:nvSpPr>
        <xdr:cNvPr id="90" name="テキスト ボックス 89">
          <a:extLst>
            <a:ext uri="{FF2B5EF4-FFF2-40B4-BE49-F238E27FC236}">
              <a16:creationId xmlns:a16="http://schemas.microsoft.com/office/drawing/2014/main" id="{00000000-0008-0000-0300-00005A000000}"/>
            </a:ext>
          </a:extLst>
        </xdr:cNvPr>
        <xdr:cNvSpPr txBox="1"/>
      </xdr:nvSpPr>
      <xdr:spPr>
        <a:xfrm>
          <a:off x="3733800" y="70650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42</xdr:row>
      <xdr:rowOff>87206</xdr:rowOff>
    </xdr:from>
    <xdr:to>
      <xdr:col>15</xdr:col>
      <xdr:colOff>133350</xdr:colOff>
      <xdr:row>43</xdr:row>
      <xdr:rowOff>17356</xdr:rowOff>
    </xdr:to>
    <xdr:sp macro="" textlink="">
      <xdr:nvSpPr>
        <xdr:cNvPr id="91" name="楕円 90">
          <a:extLst>
            <a:ext uri="{FF2B5EF4-FFF2-40B4-BE49-F238E27FC236}">
              <a16:creationId xmlns:a16="http://schemas.microsoft.com/office/drawing/2014/main" id="{00000000-0008-0000-0300-00005B000000}"/>
            </a:ext>
          </a:extLst>
        </xdr:cNvPr>
        <xdr:cNvSpPr/>
      </xdr:nvSpPr>
      <xdr:spPr>
        <a:xfrm>
          <a:off x="3175000" y="72881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27533</xdr:rowOff>
    </xdr:from>
    <xdr:ext cx="762000" cy="259045"/>
    <xdr:sp macro="" textlink="">
      <xdr:nvSpPr>
        <xdr:cNvPr id="92" name="テキスト ボックス 91">
          <a:extLst>
            <a:ext uri="{FF2B5EF4-FFF2-40B4-BE49-F238E27FC236}">
              <a16:creationId xmlns:a16="http://schemas.microsoft.com/office/drawing/2014/main" id="{00000000-0008-0000-0300-00005C000000}"/>
            </a:ext>
          </a:extLst>
        </xdr:cNvPr>
        <xdr:cNvSpPr txBox="1"/>
      </xdr:nvSpPr>
      <xdr:spPr>
        <a:xfrm>
          <a:off x="2844800" y="70569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42</xdr:row>
      <xdr:rowOff>87206</xdr:rowOff>
    </xdr:from>
    <xdr:to>
      <xdr:col>11</xdr:col>
      <xdr:colOff>82550</xdr:colOff>
      <xdr:row>43</xdr:row>
      <xdr:rowOff>17356</xdr:rowOff>
    </xdr:to>
    <xdr:sp macro="" textlink="">
      <xdr:nvSpPr>
        <xdr:cNvPr id="93" name="楕円 92">
          <a:extLst>
            <a:ext uri="{FF2B5EF4-FFF2-40B4-BE49-F238E27FC236}">
              <a16:creationId xmlns:a16="http://schemas.microsoft.com/office/drawing/2014/main" id="{00000000-0008-0000-0300-00005D000000}"/>
            </a:ext>
          </a:extLst>
        </xdr:cNvPr>
        <xdr:cNvSpPr/>
      </xdr:nvSpPr>
      <xdr:spPr>
        <a:xfrm>
          <a:off x="2286000" y="72881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27533</xdr:rowOff>
    </xdr:from>
    <xdr:ext cx="762000" cy="259045"/>
    <xdr:sp macro="" textlink="">
      <xdr:nvSpPr>
        <xdr:cNvPr id="94" name="テキスト ボックス 93">
          <a:extLst>
            <a:ext uri="{FF2B5EF4-FFF2-40B4-BE49-F238E27FC236}">
              <a16:creationId xmlns:a16="http://schemas.microsoft.com/office/drawing/2014/main" id="{00000000-0008-0000-0300-00005E000000}"/>
            </a:ext>
          </a:extLst>
        </xdr:cNvPr>
        <xdr:cNvSpPr txBox="1"/>
      </xdr:nvSpPr>
      <xdr:spPr>
        <a:xfrm>
          <a:off x="1955800" y="70569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79163</xdr:rowOff>
    </xdr:from>
    <xdr:to>
      <xdr:col>7</xdr:col>
      <xdr:colOff>31750</xdr:colOff>
      <xdr:row>43</xdr:row>
      <xdr:rowOff>9313</xdr:rowOff>
    </xdr:to>
    <xdr:sp macro="" textlink="">
      <xdr:nvSpPr>
        <xdr:cNvPr id="95" name="楕円 94">
          <a:extLst>
            <a:ext uri="{FF2B5EF4-FFF2-40B4-BE49-F238E27FC236}">
              <a16:creationId xmlns:a16="http://schemas.microsoft.com/office/drawing/2014/main" id="{00000000-0008-0000-0300-00005F000000}"/>
            </a:ext>
          </a:extLst>
        </xdr:cNvPr>
        <xdr:cNvSpPr/>
      </xdr:nvSpPr>
      <xdr:spPr>
        <a:xfrm>
          <a:off x="1397000" y="72800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19490</xdr:rowOff>
    </xdr:from>
    <xdr:ext cx="762000" cy="259045"/>
    <xdr:sp macro="" textlink="">
      <xdr:nvSpPr>
        <xdr:cNvPr id="96" name="テキスト ボックス 95">
          <a:extLst>
            <a:ext uri="{FF2B5EF4-FFF2-40B4-BE49-F238E27FC236}">
              <a16:creationId xmlns:a16="http://schemas.microsoft.com/office/drawing/2014/main" id="{00000000-0008-0000-0300-000060000000}"/>
            </a:ext>
          </a:extLst>
        </xdr:cNvPr>
        <xdr:cNvSpPr txBox="1"/>
      </xdr:nvSpPr>
      <xdr:spPr>
        <a:xfrm>
          <a:off x="1066800" y="70489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7" name="正方形/長方形 96">
          <a:extLst>
            <a:ext uri="{FF2B5EF4-FFF2-40B4-BE49-F238E27FC236}">
              <a16:creationId xmlns:a16="http://schemas.microsoft.com/office/drawing/2014/main" id="{00000000-0008-0000-0300-000061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8" name="テキスト ボックス 97">
          <a:extLst>
            <a:ext uri="{FF2B5EF4-FFF2-40B4-BE49-F238E27FC236}">
              <a16:creationId xmlns:a16="http://schemas.microsoft.com/office/drawing/2014/main" id="{00000000-0008-0000-0300-000062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99" name="テキスト ボックス 98">
          <a:extLst>
            <a:ext uri="{FF2B5EF4-FFF2-40B4-BE49-F238E27FC236}">
              <a16:creationId xmlns:a16="http://schemas.microsoft.com/office/drawing/2014/main" id="{00000000-0008-0000-0300-000063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[81.6%]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0" name="正方形/長方形 99">
          <a:extLst>
            <a:ext uri="{FF2B5EF4-FFF2-40B4-BE49-F238E27FC236}">
              <a16:creationId xmlns:a16="http://schemas.microsoft.com/office/drawing/2014/main" id="{00000000-0008-0000-0300-000064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1" name="正方形/長方形 100">
          <a:extLst>
            <a:ext uri="{FF2B5EF4-FFF2-40B4-BE49-F238E27FC236}">
              <a16:creationId xmlns:a16="http://schemas.microsoft.com/office/drawing/2014/main" id="{00000000-0008-0000-0300-000065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09" name="テキスト ボックス 108">
          <a:extLst>
            <a:ext uri="{FF2B5EF4-FFF2-40B4-BE49-F238E27FC236}">
              <a16:creationId xmlns:a16="http://schemas.microsoft.com/office/drawing/2014/main" id="{00000000-0008-0000-0300-00006D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baseline="0">
              <a:solidFill>
                <a:schemeClr val="dk1"/>
              </a:solidFill>
              <a:effectLst/>
              <a:latin typeface="+mn-lt"/>
              <a:ea typeface="+mn-ea"/>
              <a:cs typeface="+mn-cs"/>
            </a:rPr>
            <a:t>　</a:t>
          </a:r>
          <a:r>
            <a:rPr kumimoji="1" lang="ja-JP" altLang="ja-JP" sz="1100" baseline="0">
              <a:solidFill>
                <a:schemeClr val="dk1"/>
              </a:solidFill>
              <a:effectLst/>
              <a:latin typeface="+mn-lt"/>
              <a:ea typeface="+mn-ea"/>
              <a:cs typeface="+mn-cs"/>
            </a:rPr>
            <a:t>令和</a:t>
          </a:r>
          <a:r>
            <a:rPr kumimoji="1" lang="ja-JP" altLang="en-US" sz="1100" baseline="0">
              <a:solidFill>
                <a:schemeClr val="dk1"/>
              </a:solidFill>
              <a:effectLst/>
              <a:latin typeface="+mn-lt"/>
              <a:ea typeface="+mn-ea"/>
              <a:cs typeface="+mn-cs"/>
            </a:rPr>
            <a:t>３</a:t>
          </a:r>
          <a:r>
            <a:rPr kumimoji="1" lang="ja-JP" altLang="ja-JP" sz="1100" baseline="0">
              <a:solidFill>
                <a:schemeClr val="dk1"/>
              </a:solidFill>
              <a:effectLst/>
              <a:latin typeface="+mn-lt"/>
              <a:ea typeface="+mn-ea"/>
              <a:cs typeface="+mn-cs"/>
            </a:rPr>
            <a:t>年度の経常収支比率は、対前年度比で</a:t>
          </a:r>
          <a:r>
            <a:rPr kumimoji="1" lang="en-US" altLang="ja-JP" sz="1100" baseline="0">
              <a:solidFill>
                <a:schemeClr val="dk1"/>
              </a:solidFill>
              <a:effectLst/>
              <a:latin typeface="+mn-lt"/>
              <a:ea typeface="+mn-ea"/>
              <a:cs typeface="+mn-cs"/>
            </a:rPr>
            <a:t>0.5</a:t>
          </a:r>
          <a:r>
            <a:rPr kumimoji="1" lang="ja-JP" altLang="ja-JP" sz="1100" baseline="0">
              <a:solidFill>
                <a:schemeClr val="dk1"/>
              </a:solidFill>
              <a:effectLst/>
              <a:latin typeface="+mn-lt"/>
              <a:ea typeface="+mn-ea"/>
              <a:cs typeface="+mn-cs"/>
            </a:rPr>
            <a:t>％減の</a:t>
          </a:r>
          <a:r>
            <a:rPr kumimoji="1" lang="en-US" altLang="ja-JP" sz="1100" baseline="0">
              <a:solidFill>
                <a:schemeClr val="dk1"/>
              </a:solidFill>
              <a:effectLst/>
              <a:latin typeface="+mn-lt"/>
              <a:ea typeface="+mn-ea"/>
              <a:cs typeface="+mn-cs"/>
            </a:rPr>
            <a:t>81.6</a:t>
          </a:r>
          <a:r>
            <a:rPr kumimoji="1" lang="ja-JP" altLang="ja-JP" sz="1100" baseline="0">
              <a:solidFill>
                <a:schemeClr val="dk1"/>
              </a:solidFill>
              <a:effectLst/>
              <a:latin typeface="+mn-lt"/>
              <a:ea typeface="+mn-ea"/>
              <a:cs typeface="+mn-cs"/>
            </a:rPr>
            <a:t>％となり、類似団体平均を</a:t>
          </a:r>
          <a:r>
            <a:rPr kumimoji="1" lang="en-US" altLang="ja-JP" sz="1100" baseline="0">
              <a:solidFill>
                <a:schemeClr val="dk1"/>
              </a:solidFill>
              <a:effectLst/>
              <a:latin typeface="+mn-lt"/>
              <a:ea typeface="+mn-ea"/>
              <a:cs typeface="+mn-cs"/>
            </a:rPr>
            <a:t>2.1</a:t>
          </a:r>
          <a:r>
            <a:rPr kumimoji="1" lang="ja-JP" altLang="ja-JP" sz="1100" baseline="0">
              <a:solidFill>
                <a:schemeClr val="dk1"/>
              </a:solidFill>
              <a:effectLst/>
              <a:latin typeface="+mn-lt"/>
              <a:ea typeface="+mn-ea"/>
              <a:cs typeface="+mn-cs"/>
            </a:rPr>
            <a:t>％下回った。</a:t>
          </a:r>
          <a:r>
            <a:rPr kumimoji="1" lang="ja-JP" altLang="ja-JP" sz="1100" baseline="0">
              <a:solidFill>
                <a:sysClr val="windowText" lastClr="000000"/>
              </a:solidFill>
              <a:effectLst/>
              <a:latin typeface="+mn-lt"/>
              <a:ea typeface="+mn-ea"/>
              <a:cs typeface="+mn-cs"/>
            </a:rPr>
            <a:t>減少した要因としては</a:t>
          </a:r>
          <a:r>
            <a:rPr kumimoji="1" lang="ja-JP" altLang="en-US" sz="1100" baseline="0">
              <a:solidFill>
                <a:sysClr val="windowText" lastClr="000000"/>
              </a:solidFill>
              <a:effectLst/>
              <a:latin typeface="+mn-lt"/>
              <a:ea typeface="+mn-ea"/>
              <a:cs typeface="+mn-cs"/>
            </a:rPr>
            <a:t>、</a:t>
          </a:r>
          <a:r>
            <a:rPr kumimoji="1" lang="ja-JP" altLang="ja-JP" sz="1100" baseline="0">
              <a:solidFill>
                <a:sysClr val="windowText" lastClr="000000"/>
              </a:solidFill>
              <a:effectLst/>
              <a:latin typeface="+mn-lt"/>
              <a:ea typeface="+mn-ea"/>
              <a:cs typeface="+mn-cs"/>
            </a:rPr>
            <a:t>一般財源の歳入増</a:t>
          </a:r>
          <a:r>
            <a:rPr kumimoji="1" lang="ja-JP" altLang="en-US" sz="1100" baseline="0">
              <a:solidFill>
                <a:sysClr val="windowText" lastClr="000000"/>
              </a:solidFill>
              <a:effectLst/>
              <a:latin typeface="+mn-lt"/>
              <a:ea typeface="+mn-ea"/>
              <a:cs typeface="+mn-cs"/>
            </a:rPr>
            <a:t>が挙げられ</a:t>
          </a:r>
          <a:r>
            <a:rPr kumimoji="1" lang="ja-JP" altLang="ja-JP" sz="1100" baseline="0">
              <a:solidFill>
                <a:sysClr val="windowText" lastClr="000000"/>
              </a:solidFill>
              <a:effectLst/>
              <a:latin typeface="+mn-lt"/>
              <a:ea typeface="+mn-ea"/>
              <a:cs typeface="+mn-cs"/>
            </a:rPr>
            <a:t>、</a:t>
          </a:r>
          <a:r>
            <a:rPr kumimoji="1" lang="ja-JP" altLang="en-US" sz="1100" baseline="0">
              <a:solidFill>
                <a:sysClr val="windowText" lastClr="000000"/>
              </a:solidFill>
              <a:effectLst/>
              <a:latin typeface="+mn-lt"/>
              <a:ea typeface="+mn-ea"/>
              <a:cs typeface="+mn-cs"/>
            </a:rPr>
            <a:t>普通交付税、地方消費税交付金、法人事業税交付金の増が主なものであるが、いずれも国の動向によるものであり、市町村民税は大きく減となっている。また、</a:t>
          </a:r>
          <a:r>
            <a:rPr kumimoji="1" lang="ja-JP" altLang="ja-JP" sz="1100" baseline="0">
              <a:solidFill>
                <a:sysClr val="windowText" lastClr="000000"/>
              </a:solidFill>
              <a:effectLst/>
              <a:latin typeface="+mn-lt"/>
              <a:ea typeface="+mn-ea"/>
              <a:cs typeface="+mn-cs"/>
            </a:rPr>
            <a:t>公債費の割合が</a:t>
          </a:r>
          <a:r>
            <a:rPr kumimoji="1" lang="en-US" altLang="ja-JP" sz="1100" baseline="0">
              <a:solidFill>
                <a:sysClr val="windowText" lastClr="000000"/>
              </a:solidFill>
              <a:effectLst/>
              <a:latin typeface="+mn-lt"/>
              <a:ea typeface="+mn-ea"/>
              <a:cs typeface="+mn-cs"/>
            </a:rPr>
            <a:t>19.7</a:t>
          </a:r>
          <a:r>
            <a:rPr kumimoji="1" lang="ja-JP" altLang="ja-JP" sz="1100" baseline="0">
              <a:solidFill>
                <a:sysClr val="windowText" lastClr="000000"/>
              </a:solidFill>
              <a:effectLst/>
              <a:latin typeface="+mn-lt"/>
              <a:ea typeface="+mn-ea"/>
              <a:cs typeface="+mn-cs"/>
            </a:rPr>
            <a:t>％を占めて</a:t>
          </a:r>
          <a:r>
            <a:rPr kumimoji="1" lang="ja-JP" altLang="en-US" sz="1100" baseline="0">
              <a:solidFill>
                <a:sysClr val="windowText" lastClr="000000"/>
              </a:solidFill>
              <a:effectLst/>
              <a:latin typeface="+mn-lt"/>
              <a:ea typeface="+mn-ea"/>
              <a:cs typeface="+mn-cs"/>
            </a:rPr>
            <a:t>おり</a:t>
          </a:r>
          <a:r>
            <a:rPr kumimoji="1" lang="ja-JP" altLang="ja-JP" sz="1100" baseline="0">
              <a:solidFill>
                <a:sysClr val="windowText" lastClr="000000"/>
              </a:solidFill>
              <a:effectLst/>
              <a:latin typeface="+mn-lt"/>
              <a:ea typeface="+mn-ea"/>
              <a:cs typeface="+mn-cs"/>
            </a:rPr>
            <a:t>、</a:t>
          </a:r>
          <a:r>
            <a:rPr kumimoji="1" lang="ja-JP" altLang="en-US" sz="1100" baseline="0">
              <a:solidFill>
                <a:sysClr val="windowText" lastClr="000000"/>
              </a:solidFill>
              <a:effectLst/>
              <a:latin typeface="+mn-lt"/>
              <a:ea typeface="+mn-ea"/>
              <a:cs typeface="+mn-cs"/>
            </a:rPr>
            <a:t>今後も高止まりの状況が続くものと</a:t>
          </a:r>
          <a:r>
            <a:rPr kumimoji="1" lang="ja-JP" altLang="ja-JP" sz="1100" baseline="0">
              <a:solidFill>
                <a:sysClr val="windowText" lastClr="000000"/>
              </a:solidFill>
              <a:effectLst/>
              <a:latin typeface="+mn-lt"/>
              <a:ea typeface="+mn-ea"/>
              <a:cs typeface="+mn-cs"/>
            </a:rPr>
            <a:t>考えられる。</a:t>
          </a:r>
          <a:endParaRPr lang="ja-JP" altLang="ja-JP" sz="1400">
            <a:solidFill>
              <a:sysClr val="windowText" lastClr="000000"/>
            </a:solidFill>
            <a:effectLst/>
          </a:endParaRPr>
        </a:p>
        <a:p>
          <a:r>
            <a:rPr kumimoji="1" lang="ja-JP" altLang="ja-JP" sz="1100" baseline="0">
              <a:solidFill>
                <a:schemeClr val="dk1"/>
              </a:solidFill>
              <a:effectLst/>
              <a:latin typeface="+mn-lt"/>
              <a:ea typeface="+mn-ea"/>
              <a:cs typeface="+mn-cs"/>
            </a:rPr>
            <a:t>　引き続き、すべての事務事業について点検や見直しを行いながら、さらなる合理化・適正化に努め、比率の改善に取り組んでいく必要がある。</a:t>
          </a:r>
          <a:endParaRPr lang="ja-JP" altLang="ja-JP" sz="1400">
            <a:effectLst/>
          </a:endParaRPr>
        </a:p>
      </xdr:txBody>
    </xdr:sp>
    <xdr:clientData/>
  </xdr:twoCellAnchor>
  <xdr:oneCellAnchor>
    <xdr:from>
      <xdr:col>3</xdr:col>
      <xdr:colOff>95250</xdr:colOff>
      <xdr:row>54</xdr:row>
      <xdr:rowOff>139700</xdr:rowOff>
    </xdr:from>
    <xdr:ext cx="298543" cy="225703"/>
    <xdr:sp macro="" textlink="">
      <xdr:nvSpPr>
        <xdr:cNvPr id="110" name="テキスト ボックス 109">
          <a:extLst>
            <a:ext uri="{FF2B5EF4-FFF2-40B4-BE49-F238E27FC236}">
              <a16:creationId xmlns:a16="http://schemas.microsoft.com/office/drawing/2014/main" id="{00000000-0008-0000-0300-00006E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1" name="直線コネクタ 110">
          <a:extLst>
            <a:ext uri="{FF2B5EF4-FFF2-40B4-BE49-F238E27FC236}">
              <a16:creationId xmlns:a16="http://schemas.microsoft.com/office/drawing/2014/main" id="{00000000-0008-0000-0300-00006F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2" name="テキスト ボックス 111">
          <a:extLst>
            <a:ext uri="{FF2B5EF4-FFF2-40B4-BE49-F238E27FC236}">
              <a16:creationId xmlns:a16="http://schemas.microsoft.com/office/drawing/2014/main" id="{00000000-0008-0000-0300-000070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169635</xdr:rowOff>
    </xdr:from>
    <xdr:to>
      <xdr:col>27</xdr:col>
      <xdr:colOff>184150</xdr:colOff>
      <xdr:row>67</xdr:row>
      <xdr:rowOff>169635</xdr:rowOff>
    </xdr:to>
    <xdr:cxnSp macro="">
      <xdr:nvCxnSpPr>
        <xdr:cNvPr id="113" name="直線コネクタ 112">
          <a:extLst>
            <a:ext uri="{FF2B5EF4-FFF2-40B4-BE49-F238E27FC236}">
              <a16:creationId xmlns:a16="http://schemas.microsoft.com/office/drawing/2014/main" id="{00000000-0008-0000-0300-000071000000}"/>
            </a:ext>
          </a:extLst>
        </xdr:cNvPr>
        <xdr:cNvCxnSpPr/>
      </xdr:nvCxnSpPr>
      <xdr:spPr>
        <a:xfrm>
          <a:off x="762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67</xdr:row>
      <xdr:rowOff>27412</xdr:rowOff>
    </xdr:from>
    <xdr:ext cx="762000" cy="259045"/>
    <xdr:sp macro="" textlink="">
      <xdr:nvSpPr>
        <xdr:cNvPr id="114" name="テキスト ボックス 113">
          <a:extLst>
            <a:ext uri="{FF2B5EF4-FFF2-40B4-BE49-F238E27FC236}">
              <a16:creationId xmlns:a16="http://schemas.microsoft.com/office/drawing/2014/main" id="{00000000-0008-0000-0300-000072000000}"/>
            </a:ext>
          </a:extLst>
        </xdr:cNvPr>
        <xdr:cNvSpPr txBox="1"/>
      </xdr:nvSpPr>
      <xdr:spPr>
        <a:xfrm>
          <a:off x="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167822</xdr:rowOff>
    </xdr:from>
    <xdr:to>
      <xdr:col>27</xdr:col>
      <xdr:colOff>184150</xdr:colOff>
      <xdr:row>65</xdr:row>
      <xdr:rowOff>167822</xdr:rowOff>
    </xdr:to>
    <xdr:cxnSp macro="">
      <xdr:nvCxnSpPr>
        <xdr:cNvPr id="115" name="直線コネクタ 114">
          <a:extLst>
            <a:ext uri="{FF2B5EF4-FFF2-40B4-BE49-F238E27FC236}">
              <a16:creationId xmlns:a16="http://schemas.microsoft.com/office/drawing/2014/main" id="{00000000-0008-0000-0300-000073000000}"/>
            </a:ext>
          </a:extLst>
        </xdr:cNvPr>
        <xdr:cNvCxnSpPr/>
      </xdr:nvCxnSpPr>
      <xdr:spPr>
        <a:xfrm>
          <a:off x="762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65</xdr:row>
      <xdr:rowOff>25599</xdr:rowOff>
    </xdr:from>
    <xdr:ext cx="762000" cy="259045"/>
    <xdr:sp macro="" textlink="">
      <xdr:nvSpPr>
        <xdr:cNvPr id="116" name="テキスト ボックス 115">
          <a:extLst>
            <a:ext uri="{FF2B5EF4-FFF2-40B4-BE49-F238E27FC236}">
              <a16:creationId xmlns:a16="http://schemas.microsoft.com/office/drawing/2014/main" id="{00000000-0008-0000-0300-000074000000}"/>
            </a:ext>
          </a:extLst>
        </xdr:cNvPr>
        <xdr:cNvSpPr txBox="1"/>
      </xdr:nvSpPr>
      <xdr:spPr>
        <a:xfrm>
          <a:off x="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63</xdr:row>
      <xdr:rowOff>166007</xdr:rowOff>
    </xdr:from>
    <xdr:to>
      <xdr:col>27</xdr:col>
      <xdr:colOff>184150</xdr:colOff>
      <xdr:row>63</xdr:row>
      <xdr:rowOff>166007</xdr:rowOff>
    </xdr:to>
    <xdr:cxnSp macro="">
      <xdr:nvCxnSpPr>
        <xdr:cNvPr id="117" name="直線コネクタ 116">
          <a:extLst>
            <a:ext uri="{FF2B5EF4-FFF2-40B4-BE49-F238E27FC236}">
              <a16:creationId xmlns:a16="http://schemas.microsoft.com/office/drawing/2014/main" id="{00000000-0008-0000-0300-000075000000}"/>
            </a:ext>
          </a:extLst>
        </xdr:cNvPr>
        <xdr:cNvCxnSpPr/>
      </xdr:nvCxnSpPr>
      <xdr:spPr>
        <a:xfrm>
          <a:off x="762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23784</xdr:rowOff>
    </xdr:from>
    <xdr:ext cx="762000" cy="259045"/>
    <xdr:sp macro="" textlink="">
      <xdr:nvSpPr>
        <xdr:cNvPr id="118" name="テキスト ボックス 117">
          <a:extLst>
            <a:ext uri="{FF2B5EF4-FFF2-40B4-BE49-F238E27FC236}">
              <a16:creationId xmlns:a16="http://schemas.microsoft.com/office/drawing/2014/main" id="{00000000-0008-0000-0300-000076000000}"/>
            </a:ext>
          </a:extLst>
        </xdr:cNvPr>
        <xdr:cNvSpPr txBox="1"/>
      </xdr:nvSpPr>
      <xdr:spPr>
        <a:xfrm>
          <a:off x="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164193</xdr:rowOff>
    </xdr:from>
    <xdr:to>
      <xdr:col>27</xdr:col>
      <xdr:colOff>184150</xdr:colOff>
      <xdr:row>61</xdr:row>
      <xdr:rowOff>164193</xdr:rowOff>
    </xdr:to>
    <xdr:cxnSp macro="">
      <xdr:nvCxnSpPr>
        <xdr:cNvPr id="119" name="直線コネクタ 118">
          <a:extLst>
            <a:ext uri="{FF2B5EF4-FFF2-40B4-BE49-F238E27FC236}">
              <a16:creationId xmlns:a16="http://schemas.microsoft.com/office/drawing/2014/main" id="{00000000-0008-0000-0300-000077000000}"/>
            </a:ext>
          </a:extLst>
        </xdr:cNvPr>
        <xdr:cNvCxnSpPr/>
      </xdr:nvCxnSpPr>
      <xdr:spPr>
        <a:xfrm>
          <a:off x="762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61</xdr:row>
      <xdr:rowOff>21970</xdr:rowOff>
    </xdr:from>
    <xdr:ext cx="762000" cy="259045"/>
    <xdr:sp macro="" textlink="">
      <xdr:nvSpPr>
        <xdr:cNvPr id="120" name="テキスト ボックス 119">
          <a:extLst>
            <a:ext uri="{FF2B5EF4-FFF2-40B4-BE49-F238E27FC236}">
              <a16:creationId xmlns:a16="http://schemas.microsoft.com/office/drawing/2014/main" id="{00000000-0008-0000-0300-000078000000}"/>
            </a:ext>
          </a:extLst>
        </xdr:cNvPr>
        <xdr:cNvSpPr txBox="1"/>
      </xdr:nvSpPr>
      <xdr:spPr>
        <a:xfrm>
          <a:off x="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59</xdr:row>
      <xdr:rowOff>162378</xdr:rowOff>
    </xdr:from>
    <xdr:to>
      <xdr:col>27</xdr:col>
      <xdr:colOff>184150</xdr:colOff>
      <xdr:row>59</xdr:row>
      <xdr:rowOff>162378</xdr:rowOff>
    </xdr:to>
    <xdr:cxnSp macro="">
      <xdr:nvCxnSpPr>
        <xdr:cNvPr id="121" name="直線コネクタ 120">
          <a:extLst>
            <a:ext uri="{FF2B5EF4-FFF2-40B4-BE49-F238E27FC236}">
              <a16:creationId xmlns:a16="http://schemas.microsoft.com/office/drawing/2014/main" id="{00000000-0008-0000-0300-000079000000}"/>
            </a:ext>
          </a:extLst>
        </xdr:cNvPr>
        <xdr:cNvCxnSpPr/>
      </xdr:nvCxnSpPr>
      <xdr:spPr>
        <a:xfrm>
          <a:off x="762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20155</xdr:rowOff>
    </xdr:from>
    <xdr:ext cx="762000" cy="259045"/>
    <xdr:sp macro="" textlink="">
      <xdr:nvSpPr>
        <xdr:cNvPr id="122" name="テキスト ボックス 121">
          <a:extLst>
            <a:ext uri="{FF2B5EF4-FFF2-40B4-BE49-F238E27FC236}">
              <a16:creationId xmlns:a16="http://schemas.microsoft.com/office/drawing/2014/main" id="{00000000-0008-0000-0300-00007A000000}"/>
            </a:ext>
          </a:extLst>
        </xdr:cNvPr>
        <xdr:cNvSpPr txBox="1"/>
      </xdr:nvSpPr>
      <xdr:spPr>
        <a:xfrm>
          <a:off x="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57</xdr:row>
      <xdr:rowOff>160565</xdr:rowOff>
    </xdr:from>
    <xdr:to>
      <xdr:col>27</xdr:col>
      <xdr:colOff>184150</xdr:colOff>
      <xdr:row>57</xdr:row>
      <xdr:rowOff>160565</xdr:rowOff>
    </xdr:to>
    <xdr:cxnSp macro="">
      <xdr:nvCxnSpPr>
        <xdr:cNvPr id="123" name="直線コネクタ 122">
          <a:extLst>
            <a:ext uri="{FF2B5EF4-FFF2-40B4-BE49-F238E27FC236}">
              <a16:creationId xmlns:a16="http://schemas.microsoft.com/office/drawing/2014/main" id="{00000000-0008-0000-0300-00007B000000}"/>
            </a:ext>
          </a:extLst>
        </xdr:cNvPr>
        <xdr:cNvCxnSpPr/>
      </xdr:nvCxnSpPr>
      <xdr:spPr>
        <a:xfrm>
          <a:off x="762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18342</xdr:rowOff>
    </xdr:from>
    <xdr:ext cx="762000" cy="259045"/>
    <xdr:sp macro="" textlink="">
      <xdr:nvSpPr>
        <xdr:cNvPr id="124" name="テキスト ボックス 123">
          <a:extLst>
            <a:ext uri="{FF2B5EF4-FFF2-40B4-BE49-F238E27FC236}">
              <a16:creationId xmlns:a16="http://schemas.microsoft.com/office/drawing/2014/main" id="{00000000-0008-0000-0300-00007C000000}"/>
            </a:ext>
          </a:extLst>
        </xdr:cNvPr>
        <xdr:cNvSpPr txBox="1"/>
      </xdr:nvSpPr>
      <xdr:spPr>
        <a:xfrm>
          <a:off x="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5" name="直線コネクタ 124">
          <a:extLst>
            <a:ext uri="{FF2B5EF4-FFF2-40B4-BE49-F238E27FC236}">
              <a16:creationId xmlns:a16="http://schemas.microsoft.com/office/drawing/2014/main" id="{00000000-0008-0000-0300-00007D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6" name="テキスト ボックス 125">
          <a:extLst>
            <a:ext uri="{FF2B5EF4-FFF2-40B4-BE49-F238E27FC236}">
              <a16:creationId xmlns:a16="http://schemas.microsoft.com/office/drawing/2014/main" id="{00000000-0008-0000-0300-00007E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7" name="財政構造の弾力性グラフ枠">
          <a:extLst>
            <a:ext uri="{FF2B5EF4-FFF2-40B4-BE49-F238E27FC236}">
              <a16:creationId xmlns:a16="http://schemas.microsoft.com/office/drawing/2014/main" id="{00000000-0008-0000-0300-00007F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57</xdr:row>
      <xdr:rowOff>80131</xdr:rowOff>
    </xdr:from>
    <xdr:to>
      <xdr:col>23</xdr:col>
      <xdr:colOff>133350</xdr:colOff>
      <xdr:row>66</xdr:row>
      <xdr:rowOff>168728</xdr:rowOff>
    </xdr:to>
    <xdr:cxnSp macro="">
      <xdr:nvCxnSpPr>
        <xdr:cNvPr id="128" name="直線コネクタ 127">
          <a:extLst>
            <a:ext uri="{FF2B5EF4-FFF2-40B4-BE49-F238E27FC236}">
              <a16:creationId xmlns:a16="http://schemas.microsoft.com/office/drawing/2014/main" id="{00000000-0008-0000-0300-000080000000}"/>
            </a:ext>
          </a:extLst>
        </xdr:cNvPr>
        <xdr:cNvCxnSpPr/>
      </xdr:nvCxnSpPr>
      <xdr:spPr>
        <a:xfrm flipV="1">
          <a:off x="4953000" y="9852781"/>
          <a:ext cx="0" cy="163164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66</xdr:row>
      <xdr:rowOff>140805</xdr:rowOff>
    </xdr:from>
    <xdr:ext cx="762000" cy="259045"/>
    <xdr:sp macro="" textlink="">
      <xdr:nvSpPr>
        <xdr:cNvPr id="129" name="財政構造の弾力性最小値テキスト">
          <a:extLst>
            <a:ext uri="{FF2B5EF4-FFF2-40B4-BE49-F238E27FC236}">
              <a16:creationId xmlns:a16="http://schemas.microsoft.com/office/drawing/2014/main" id="{00000000-0008-0000-0300-000081000000}"/>
            </a:ext>
          </a:extLst>
        </xdr:cNvPr>
        <xdr:cNvSpPr txBox="1"/>
      </xdr:nvSpPr>
      <xdr:spPr>
        <a:xfrm>
          <a:off x="5041900" y="11456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66</xdr:row>
      <xdr:rowOff>168728</xdr:rowOff>
    </xdr:from>
    <xdr:to>
      <xdr:col>24</xdr:col>
      <xdr:colOff>12700</xdr:colOff>
      <xdr:row>66</xdr:row>
      <xdr:rowOff>168728</xdr:rowOff>
    </xdr:to>
    <xdr:cxnSp macro="">
      <xdr:nvCxnSpPr>
        <xdr:cNvPr id="130" name="直線コネクタ 129">
          <a:extLst>
            <a:ext uri="{FF2B5EF4-FFF2-40B4-BE49-F238E27FC236}">
              <a16:creationId xmlns:a16="http://schemas.microsoft.com/office/drawing/2014/main" id="{00000000-0008-0000-0300-000082000000}"/>
            </a:ext>
          </a:extLst>
        </xdr:cNvPr>
        <xdr:cNvCxnSpPr/>
      </xdr:nvCxnSpPr>
      <xdr:spPr>
        <a:xfrm>
          <a:off x="4864100" y="1148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55</xdr:row>
      <xdr:rowOff>166508</xdr:rowOff>
    </xdr:from>
    <xdr:ext cx="762000" cy="259045"/>
    <xdr:sp macro="" textlink="">
      <xdr:nvSpPr>
        <xdr:cNvPr id="131" name="財政構造の弾力性最大値テキスト">
          <a:extLst>
            <a:ext uri="{FF2B5EF4-FFF2-40B4-BE49-F238E27FC236}">
              <a16:creationId xmlns:a16="http://schemas.microsoft.com/office/drawing/2014/main" id="{00000000-0008-0000-0300-000083000000}"/>
            </a:ext>
          </a:extLst>
        </xdr:cNvPr>
        <xdr:cNvSpPr txBox="1"/>
      </xdr:nvSpPr>
      <xdr:spPr>
        <a:xfrm>
          <a:off x="5041900" y="95962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57</xdr:row>
      <xdr:rowOff>80131</xdr:rowOff>
    </xdr:from>
    <xdr:to>
      <xdr:col>24</xdr:col>
      <xdr:colOff>12700</xdr:colOff>
      <xdr:row>57</xdr:row>
      <xdr:rowOff>80131</xdr:rowOff>
    </xdr:to>
    <xdr:cxnSp macro="">
      <xdr:nvCxnSpPr>
        <xdr:cNvPr id="132" name="直線コネクタ 131">
          <a:extLst>
            <a:ext uri="{FF2B5EF4-FFF2-40B4-BE49-F238E27FC236}">
              <a16:creationId xmlns:a16="http://schemas.microsoft.com/office/drawing/2014/main" id="{00000000-0008-0000-0300-000084000000}"/>
            </a:ext>
          </a:extLst>
        </xdr:cNvPr>
        <xdr:cNvCxnSpPr/>
      </xdr:nvCxnSpPr>
      <xdr:spPr>
        <a:xfrm>
          <a:off x="4864100" y="98527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60</xdr:row>
      <xdr:rowOff>59872</xdr:rowOff>
    </xdr:from>
    <xdr:to>
      <xdr:col>23</xdr:col>
      <xdr:colOff>133350</xdr:colOff>
      <xdr:row>60</xdr:row>
      <xdr:rowOff>117324</xdr:rowOff>
    </xdr:to>
    <xdr:cxnSp macro="">
      <xdr:nvCxnSpPr>
        <xdr:cNvPr id="133" name="直線コネクタ 132">
          <a:extLst>
            <a:ext uri="{FF2B5EF4-FFF2-40B4-BE49-F238E27FC236}">
              <a16:creationId xmlns:a16="http://schemas.microsoft.com/office/drawing/2014/main" id="{00000000-0008-0000-0300-000085000000}"/>
            </a:ext>
          </a:extLst>
        </xdr:cNvPr>
        <xdr:cNvCxnSpPr/>
      </xdr:nvCxnSpPr>
      <xdr:spPr>
        <a:xfrm flipV="1">
          <a:off x="4114800" y="10346872"/>
          <a:ext cx="838200" cy="574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61</xdr:row>
      <xdr:rowOff>50999</xdr:rowOff>
    </xdr:from>
    <xdr:ext cx="762000" cy="259045"/>
    <xdr:sp macro="" textlink="">
      <xdr:nvSpPr>
        <xdr:cNvPr id="134" name="財政構造の弾力性平均値テキスト">
          <a:extLst>
            <a:ext uri="{FF2B5EF4-FFF2-40B4-BE49-F238E27FC236}">
              <a16:creationId xmlns:a16="http://schemas.microsoft.com/office/drawing/2014/main" id="{00000000-0008-0000-0300-000086000000}"/>
            </a:ext>
          </a:extLst>
        </xdr:cNvPr>
        <xdr:cNvSpPr txBox="1"/>
      </xdr:nvSpPr>
      <xdr:spPr>
        <a:xfrm>
          <a:off x="5041900" y="105094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61</xdr:row>
      <xdr:rowOff>78922</xdr:rowOff>
    </xdr:from>
    <xdr:to>
      <xdr:col>23</xdr:col>
      <xdr:colOff>184150</xdr:colOff>
      <xdr:row>62</xdr:row>
      <xdr:rowOff>9072</xdr:rowOff>
    </xdr:to>
    <xdr:sp macro="" textlink="">
      <xdr:nvSpPr>
        <xdr:cNvPr id="135" name="フローチャート: 判断 134">
          <a:extLst>
            <a:ext uri="{FF2B5EF4-FFF2-40B4-BE49-F238E27FC236}">
              <a16:creationId xmlns:a16="http://schemas.microsoft.com/office/drawing/2014/main" id="{00000000-0008-0000-0300-000087000000}"/>
            </a:ext>
          </a:extLst>
        </xdr:cNvPr>
        <xdr:cNvSpPr/>
      </xdr:nvSpPr>
      <xdr:spPr>
        <a:xfrm>
          <a:off x="4902200" y="10537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60</xdr:row>
      <xdr:rowOff>117324</xdr:rowOff>
    </xdr:from>
    <xdr:to>
      <xdr:col>19</xdr:col>
      <xdr:colOff>133350</xdr:colOff>
      <xdr:row>65</xdr:row>
      <xdr:rowOff>144841</xdr:rowOff>
    </xdr:to>
    <xdr:cxnSp macro="">
      <xdr:nvCxnSpPr>
        <xdr:cNvPr id="136" name="直線コネクタ 135">
          <a:extLst>
            <a:ext uri="{FF2B5EF4-FFF2-40B4-BE49-F238E27FC236}">
              <a16:creationId xmlns:a16="http://schemas.microsoft.com/office/drawing/2014/main" id="{00000000-0008-0000-0300-000088000000}"/>
            </a:ext>
          </a:extLst>
        </xdr:cNvPr>
        <xdr:cNvCxnSpPr/>
      </xdr:nvCxnSpPr>
      <xdr:spPr>
        <a:xfrm flipV="1">
          <a:off x="3225800" y="10404324"/>
          <a:ext cx="889000" cy="8847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64</xdr:row>
      <xdr:rowOff>35681</xdr:rowOff>
    </xdr:from>
    <xdr:to>
      <xdr:col>19</xdr:col>
      <xdr:colOff>184150</xdr:colOff>
      <xdr:row>64</xdr:row>
      <xdr:rowOff>137281</xdr:rowOff>
    </xdr:to>
    <xdr:sp macro="" textlink="">
      <xdr:nvSpPr>
        <xdr:cNvPr id="137" name="フローチャート: 判断 136">
          <a:extLst>
            <a:ext uri="{FF2B5EF4-FFF2-40B4-BE49-F238E27FC236}">
              <a16:creationId xmlns:a16="http://schemas.microsoft.com/office/drawing/2014/main" id="{00000000-0008-0000-0300-000089000000}"/>
            </a:ext>
          </a:extLst>
        </xdr:cNvPr>
        <xdr:cNvSpPr/>
      </xdr:nvSpPr>
      <xdr:spPr>
        <a:xfrm>
          <a:off x="4064000" y="110084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64</xdr:row>
      <xdr:rowOff>122058</xdr:rowOff>
    </xdr:from>
    <xdr:ext cx="736600" cy="259045"/>
    <xdr:sp macro="" textlink="">
      <xdr:nvSpPr>
        <xdr:cNvPr id="138" name="テキスト ボックス 137">
          <a:extLst>
            <a:ext uri="{FF2B5EF4-FFF2-40B4-BE49-F238E27FC236}">
              <a16:creationId xmlns:a16="http://schemas.microsoft.com/office/drawing/2014/main" id="{00000000-0008-0000-0300-00008A000000}"/>
            </a:ext>
          </a:extLst>
        </xdr:cNvPr>
        <xdr:cNvSpPr txBox="1"/>
      </xdr:nvSpPr>
      <xdr:spPr>
        <a:xfrm>
          <a:off x="3733800" y="1109485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65</xdr:row>
      <xdr:rowOff>110369</xdr:rowOff>
    </xdr:from>
    <xdr:to>
      <xdr:col>15</xdr:col>
      <xdr:colOff>82550</xdr:colOff>
      <xdr:row>65</xdr:row>
      <xdr:rowOff>144841</xdr:rowOff>
    </xdr:to>
    <xdr:cxnSp macro="">
      <xdr:nvCxnSpPr>
        <xdr:cNvPr id="139" name="直線コネクタ 138">
          <a:extLst>
            <a:ext uri="{FF2B5EF4-FFF2-40B4-BE49-F238E27FC236}">
              <a16:creationId xmlns:a16="http://schemas.microsoft.com/office/drawing/2014/main" id="{00000000-0008-0000-0300-00008B000000}"/>
            </a:ext>
          </a:extLst>
        </xdr:cNvPr>
        <xdr:cNvCxnSpPr/>
      </xdr:nvCxnSpPr>
      <xdr:spPr>
        <a:xfrm>
          <a:off x="2336800" y="11254619"/>
          <a:ext cx="889000" cy="34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64</xdr:row>
      <xdr:rowOff>127605</xdr:rowOff>
    </xdr:from>
    <xdr:to>
      <xdr:col>15</xdr:col>
      <xdr:colOff>133350</xdr:colOff>
      <xdr:row>65</xdr:row>
      <xdr:rowOff>57755</xdr:rowOff>
    </xdr:to>
    <xdr:sp macro="" textlink="">
      <xdr:nvSpPr>
        <xdr:cNvPr id="140" name="フローチャート: 判断 139">
          <a:extLst>
            <a:ext uri="{FF2B5EF4-FFF2-40B4-BE49-F238E27FC236}">
              <a16:creationId xmlns:a16="http://schemas.microsoft.com/office/drawing/2014/main" id="{00000000-0008-0000-0300-00008C000000}"/>
            </a:ext>
          </a:extLst>
        </xdr:cNvPr>
        <xdr:cNvSpPr/>
      </xdr:nvSpPr>
      <xdr:spPr>
        <a:xfrm>
          <a:off x="3175000" y="11100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63</xdr:row>
      <xdr:rowOff>67932</xdr:rowOff>
    </xdr:from>
    <xdr:ext cx="762000" cy="259045"/>
    <xdr:sp macro="" textlink="">
      <xdr:nvSpPr>
        <xdr:cNvPr id="141" name="テキスト ボックス 140">
          <a:extLst>
            <a:ext uri="{FF2B5EF4-FFF2-40B4-BE49-F238E27FC236}">
              <a16:creationId xmlns:a16="http://schemas.microsoft.com/office/drawing/2014/main" id="{00000000-0008-0000-0300-00008D000000}"/>
            </a:ext>
          </a:extLst>
        </xdr:cNvPr>
        <xdr:cNvSpPr txBox="1"/>
      </xdr:nvSpPr>
      <xdr:spPr>
        <a:xfrm>
          <a:off x="2844800" y="108692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65</xdr:row>
      <xdr:rowOff>75898</xdr:rowOff>
    </xdr:from>
    <xdr:to>
      <xdr:col>11</xdr:col>
      <xdr:colOff>31750</xdr:colOff>
      <xdr:row>65</xdr:row>
      <xdr:rowOff>110369</xdr:rowOff>
    </xdr:to>
    <xdr:cxnSp macro="">
      <xdr:nvCxnSpPr>
        <xdr:cNvPr id="142" name="直線コネクタ 141">
          <a:extLst>
            <a:ext uri="{FF2B5EF4-FFF2-40B4-BE49-F238E27FC236}">
              <a16:creationId xmlns:a16="http://schemas.microsoft.com/office/drawing/2014/main" id="{00000000-0008-0000-0300-00008E000000}"/>
            </a:ext>
          </a:extLst>
        </xdr:cNvPr>
        <xdr:cNvCxnSpPr/>
      </xdr:nvCxnSpPr>
      <xdr:spPr>
        <a:xfrm>
          <a:off x="1447800" y="11220148"/>
          <a:ext cx="889000" cy="344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64</xdr:row>
      <xdr:rowOff>127605</xdr:rowOff>
    </xdr:from>
    <xdr:to>
      <xdr:col>11</xdr:col>
      <xdr:colOff>82550</xdr:colOff>
      <xdr:row>65</xdr:row>
      <xdr:rowOff>57755</xdr:rowOff>
    </xdr:to>
    <xdr:sp macro="" textlink="">
      <xdr:nvSpPr>
        <xdr:cNvPr id="143" name="フローチャート: 判断 142">
          <a:extLst>
            <a:ext uri="{FF2B5EF4-FFF2-40B4-BE49-F238E27FC236}">
              <a16:creationId xmlns:a16="http://schemas.microsoft.com/office/drawing/2014/main" id="{00000000-0008-0000-0300-00008F000000}"/>
            </a:ext>
          </a:extLst>
        </xdr:cNvPr>
        <xdr:cNvSpPr/>
      </xdr:nvSpPr>
      <xdr:spPr>
        <a:xfrm>
          <a:off x="2286000" y="11100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63</xdr:row>
      <xdr:rowOff>67932</xdr:rowOff>
    </xdr:from>
    <xdr:ext cx="762000" cy="259045"/>
    <xdr:sp macro="" textlink="">
      <xdr:nvSpPr>
        <xdr:cNvPr id="144" name="テキスト ボックス 143">
          <a:extLst>
            <a:ext uri="{FF2B5EF4-FFF2-40B4-BE49-F238E27FC236}">
              <a16:creationId xmlns:a16="http://schemas.microsoft.com/office/drawing/2014/main" id="{00000000-0008-0000-0300-000090000000}"/>
            </a:ext>
          </a:extLst>
        </xdr:cNvPr>
        <xdr:cNvSpPr txBox="1"/>
      </xdr:nvSpPr>
      <xdr:spPr>
        <a:xfrm>
          <a:off x="1955800" y="108692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64</xdr:row>
      <xdr:rowOff>35681</xdr:rowOff>
    </xdr:from>
    <xdr:to>
      <xdr:col>7</xdr:col>
      <xdr:colOff>31750</xdr:colOff>
      <xdr:row>64</xdr:row>
      <xdr:rowOff>137281</xdr:rowOff>
    </xdr:to>
    <xdr:sp macro="" textlink="">
      <xdr:nvSpPr>
        <xdr:cNvPr id="145" name="フローチャート: 判断 144">
          <a:extLst>
            <a:ext uri="{FF2B5EF4-FFF2-40B4-BE49-F238E27FC236}">
              <a16:creationId xmlns:a16="http://schemas.microsoft.com/office/drawing/2014/main" id="{00000000-0008-0000-0300-000091000000}"/>
            </a:ext>
          </a:extLst>
        </xdr:cNvPr>
        <xdr:cNvSpPr/>
      </xdr:nvSpPr>
      <xdr:spPr>
        <a:xfrm>
          <a:off x="1397000" y="110084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62</xdr:row>
      <xdr:rowOff>147458</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1066800" y="107773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id="{00000000-0008-0000-0300-000094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9" name="テキスト ボックス 148">
          <a:extLst>
            <a:ext uri="{FF2B5EF4-FFF2-40B4-BE49-F238E27FC236}">
              <a16:creationId xmlns:a16="http://schemas.microsoft.com/office/drawing/2014/main" id="{00000000-0008-0000-0300-000095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50" name="テキスト ボックス 149">
          <a:extLst>
            <a:ext uri="{FF2B5EF4-FFF2-40B4-BE49-F238E27FC236}">
              <a16:creationId xmlns:a16="http://schemas.microsoft.com/office/drawing/2014/main" id="{00000000-0008-0000-0300-000096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1" name="テキスト ボックス 150">
          <a:extLst>
            <a:ext uri="{FF2B5EF4-FFF2-40B4-BE49-F238E27FC236}">
              <a16:creationId xmlns:a16="http://schemas.microsoft.com/office/drawing/2014/main" id="{00000000-0008-0000-0300-000097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60</xdr:row>
      <xdr:rowOff>9072</xdr:rowOff>
    </xdr:from>
    <xdr:to>
      <xdr:col>23</xdr:col>
      <xdr:colOff>184150</xdr:colOff>
      <xdr:row>60</xdr:row>
      <xdr:rowOff>110672</xdr:rowOff>
    </xdr:to>
    <xdr:sp macro="" textlink="">
      <xdr:nvSpPr>
        <xdr:cNvPr id="152" name="楕円 151">
          <a:extLst>
            <a:ext uri="{FF2B5EF4-FFF2-40B4-BE49-F238E27FC236}">
              <a16:creationId xmlns:a16="http://schemas.microsoft.com/office/drawing/2014/main" id="{00000000-0008-0000-0300-000098000000}"/>
            </a:ext>
          </a:extLst>
        </xdr:cNvPr>
        <xdr:cNvSpPr/>
      </xdr:nvSpPr>
      <xdr:spPr>
        <a:xfrm>
          <a:off x="4902200" y="10296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59</xdr:row>
      <xdr:rowOff>25599</xdr:rowOff>
    </xdr:from>
    <xdr:ext cx="762000" cy="259045"/>
    <xdr:sp macro="" textlink="">
      <xdr:nvSpPr>
        <xdr:cNvPr id="153" name="財政構造の弾力性該当値テキスト">
          <a:extLst>
            <a:ext uri="{FF2B5EF4-FFF2-40B4-BE49-F238E27FC236}">
              <a16:creationId xmlns:a16="http://schemas.microsoft.com/office/drawing/2014/main" id="{00000000-0008-0000-0300-000099000000}"/>
            </a:ext>
          </a:extLst>
        </xdr:cNvPr>
        <xdr:cNvSpPr txBox="1"/>
      </xdr:nvSpPr>
      <xdr:spPr>
        <a:xfrm>
          <a:off x="5041900" y="10141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60</xdr:row>
      <xdr:rowOff>66524</xdr:rowOff>
    </xdr:from>
    <xdr:to>
      <xdr:col>19</xdr:col>
      <xdr:colOff>184150</xdr:colOff>
      <xdr:row>60</xdr:row>
      <xdr:rowOff>168124</xdr:rowOff>
    </xdr:to>
    <xdr:sp macro="" textlink="">
      <xdr:nvSpPr>
        <xdr:cNvPr id="154" name="楕円 153">
          <a:extLst>
            <a:ext uri="{FF2B5EF4-FFF2-40B4-BE49-F238E27FC236}">
              <a16:creationId xmlns:a16="http://schemas.microsoft.com/office/drawing/2014/main" id="{00000000-0008-0000-0300-00009A000000}"/>
            </a:ext>
          </a:extLst>
        </xdr:cNvPr>
        <xdr:cNvSpPr/>
      </xdr:nvSpPr>
      <xdr:spPr>
        <a:xfrm>
          <a:off x="4064000" y="103535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59</xdr:row>
      <xdr:rowOff>6851</xdr:rowOff>
    </xdr:from>
    <xdr:ext cx="736600" cy="259045"/>
    <xdr:sp macro="" textlink="">
      <xdr:nvSpPr>
        <xdr:cNvPr id="155" name="テキスト ボックス 154">
          <a:extLst>
            <a:ext uri="{FF2B5EF4-FFF2-40B4-BE49-F238E27FC236}">
              <a16:creationId xmlns:a16="http://schemas.microsoft.com/office/drawing/2014/main" id="{00000000-0008-0000-0300-00009B000000}"/>
            </a:ext>
          </a:extLst>
        </xdr:cNvPr>
        <xdr:cNvSpPr txBox="1"/>
      </xdr:nvSpPr>
      <xdr:spPr>
        <a:xfrm>
          <a:off x="3733800" y="101224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65</xdr:row>
      <xdr:rowOff>94041</xdr:rowOff>
    </xdr:from>
    <xdr:to>
      <xdr:col>15</xdr:col>
      <xdr:colOff>133350</xdr:colOff>
      <xdr:row>66</xdr:row>
      <xdr:rowOff>24191</xdr:rowOff>
    </xdr:to>
    <xdr:sp macro="" textlink="">
      <xdr:nvSpPr>
        <xdr:cNvPr id="156" name="楕円 155">
          <a:extLst>
            <a:ext uri="{FF2B5EF4-FFF2-40B4-BE49-F238E27FC236}">
              <a16:creationId xmlns:a16="http://schemas.microsoft.com/office/drawing/2014/main" id="{00000000-0008-0000-0300-00009C000000}"/>
            </a:ext>
          </a:extLst>
        </xdr:cNvPr>
        <xdr:cNvSpPr/>
      </xdr:nvSpPr>
      <xdr:spPr>
        <a:xfrm>
          <a:off x="3175000" y="112382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66</xdr:row>
      <xdr:rowOff>8968</xdr:rowOff>
    </xdr:from>
    <xdr:ext cx="762000" cy="259045"/>
    <xdr:sp macro="" textlink="">
      <xdr:nvSpPr>
        <xdr:cNvPr id="157" name="テキスト ボックス 156">
          <a:extLst>
            <a:ext uri="{FF2B5EF4-FFF2-40B4-BE49-F238E27FC236}">
              <a16:creationId xmlns:a16="http://schemas.microsoft.com/office/drawing/2014/main" id="{00000000-0008-0000-0300-00009D000000}"/>
            </a:ext>
          </a:extLst>
        </xdr:cNvPr>
        <xdr:cNvSpPr txBox="1"/>
      </xdr:nvSpPr>
      <xdr:spPr>
        <a:xfrm>
          <a:off x="2844800" y="113246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65</xdr:row>
      <xdr:rowOff>59569</xdr:rowOff>
    </xdr:from>
    <xdr:to>
      <xdr:col>11</xdr:col>
      <xdr:colOff>82550</xdr:colOff>
      <xdr:row>65</xdr:row>
      <xdr:rowOff>161169</xdr:rowOff>
    </xdr:to>
    <xdr:sp macro="" textlink="">
      <xdr:nvSpPr>
        <xdr:cNvPr id="158" name="楕円 157">
          <a:extLst>
            <a:ext uri="{FF2B5EF4-FFF2-40B4-BE49-F238E27FC236}">
              <a16:creationId xmlns:a16="http://schemas.microsoft.com/office/drawing/2014/main" id="{00000000-0008-0000-0300-00009E000000}"/>
            </a:ext>
          </a:extLst>
        </xdr:cNvPr>
        <xdr:cNvSpPr/>
      </xdr:nvSpPr>
      <xdr:spPr>
        <a:xfrm>
          <a:off x="2286000" y="11203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65</xdr:row>
      <xdr:rowOff>145946</xdr:rowOff>
    </xdr:from>
    <xdr:ext cx="762000" cy="259045"/>
    <xdr:sp macro="" textlink="">
      <xdr:nvSpPr>
        <xdr:cNvPr id="159" name="テキスト ボックス 158">
          <a:extLst>
            <a:ext uri="{FF2B5EF4-FFF2-40B4-BE49-F238E27FC236}">
              <a16:creationId xmlns:a16="http://schemas.microsoft.com/office/drawing/2014/main" id="{00000000-0008-0000-0300-00009F000000}"/>
            </a:ext>
          </a:extLst>
        </xdr:cNvPr>
        <xdr:cNvSpPr txBox="1"/>
      </xdr:nvSpPr>
      <xdr:spPr>
        <a:xfrm>
          <a:off x="1955800" y="112901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65</xdr:row>
      <xdr:rowOff>25098</xdr:rowOff>
    </xdr:from>
    <xdr:to>
      <xdr:col>7</xdr:col>
      <xdr:colOff>31750</xdr:colOff>
      <xdr:row>65</xdr:row>
      <xdr:rowOff>126698</xdr:rowOff>
    </xdr:to>
    <xdr:sp macro="" textlink="">
      <xdr:nvSpPr>
        <xdr:cNvPr id="160" name="楕円 159">
          <a:extLst>
            <a:ext uri="{FF2B5EF4-FFF2-40B4-BE49-F238E27FC236}">
              <a16:creationId xmlns:a16="http://schemas.microsoft.com/office/drawing/2014/main" id="{00000000-0008-0000-0300-0000A0000000}"/>
            </a:ext>
          </a:extLst>
        </xdr:cNvPr>
        <xdr:cNvSpPr/>
      </xdr:nvSpPr>
      <xdr:spPr>
        <a:xfrm>
          <a:off x="1397000" y="111693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65</xdr:row>
      <xdr:rowOff>111475</xdr:rowOff>
    </xdr:from>
    <xdr:ext cx="762000" cy="259045"/>
    <xdr:sp macro="" textlink="">
      <xdr:nvSpPr>
        <xdr:cNvPr id="161" name="テキスト ボックス 160">
          <a:extLst>
            <a:ext uri="{FF2B5EF4-FFF2-40B4-BE49-F238E27FC236}">
              <a16:creationId xmlns:a16="http://schemas.microsoft.com/office/drawing/2014/main" id="{00000000-0008-0000-0300-0000A1000000}"/>
            </a:ext>
          </a:extLst>
        </xdr:cNvPr>
        <xdr:cNvSpPr txBox="1"/>
      </xdr:nvSpPr>
      <xdr:spPr>
        <a:xfrm>
          <a:off x="1066800" y="112557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2" name="正方形/長方形 161">
          <a:extLst>
            <a:ext uri="{FF2B5EF4-FFF2-40B4-BE49-F238E27FC236}">
              <a16:creationId xmlns:a16="http://schemas.microsoft.com/office/drawing/2014/main" id="{00000000-0008-0000-0300-0000A2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3" name="テキスト ボックス 162">
          <a:extLst>
            <a:ext uri="{FF2B5EF4-FFF2-40B4-BE49-F238E27FC236}">
              <a16:creationId xmlns:a16="http://schemas.microsoft.com/office/drawing/2014/main" id="{00000000-0008-0000-0300-0000A3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4" name="テキスト ボックス 163">
          <a:extLst>
            <a:ext uri="{FF2B5EF4-FFF2-40B4-BE49-F238E27FC236}">
              <a16:creationId xmlns:a16="http://schemas.microsoft.com/office/drawing/2014/main" id="{00000000-0008-0000-0300-0000A4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[156,390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155,088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70" name="正方形/長方形 169">
          <a:extLst>
            <a:ext uri="{FF2B5EF4-FFF2-40B4-BE49-F238E27FC236}">
              <a16:creationId xmlns:a16="http://schemas.microsoft.com/office/drawing/2014/main" id="{00000000-0008-0000-0300-0000AA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190,796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1" name="正方形/長方形 170">
          <a:extLst>
            <a:ext uri="{FF2B5EF4-FFF2-40B4-BE49-F238E27FC236}">
              <a16:creationId xmlns:a16="http://schemas.microsoft.com/office/drawing/2014/main" id="{00000000-0008-0000-0300-0000AB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2" name="正方形/長方形 171">
          <a:extLst>
            <a:ext uri="{FF2B5EF4-FFF2-40B4-BE49-F238E27FC236}">
              <a16:creationId xmlns:a16="http://schemas.microsoft.com/office/drawing/2014/main" id="{00000000-0008-0000-0300-0000AC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3" name="正方形/長方形 172">
          <a:extLst>
            <a:ext uri="{FF2B5EF4-FFF2-40B4-BE49-F238E27FC236}">
              <a16:creationId xmlns:a16="http://schemas.microsoft.com/office/drawing/2014/main" id="{00000000-0008-0000-0300-0000AD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4" name="テキスト ボックス 173">
          <a:extLst>
            <a:ext uri="{FF2B5EF4-FFF2-40B4-BE49-F238E27FC236}">
              <a16:creationId xmlns:a16="http://schemas.microsoft.com/office/drawing/2014/main" id="{00000000-0008-0000-0300-0000AE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令和</a:t>
          </a:r>
          <a:r>
            <a:rPr kumimoji="1" lang="ja-JP" altLang="en-US" sz="1100">
              <a:solidFill>
                <a:schemeClr val="dk1"/>
              </a:solidFill>
              <a:effectLst/>
              <a:latin typeface="+mn-lt"/>
              <a:ea typeface="+mn-ea"/>
              <a:cs typeface="+mn-cs"/>
            </a:rPr>
            <a:t>３</a:t>
          </a:r>
          <a:r>
            <a:rPr kumimoji="1" lang="ja-JP" altLang="ja-JP" sz="1100">
              <a:solidFill>
                <a:schemeClr val="dk1"/>
              </a:solidFill>
              <a:effectLst/>
              <a:latin typeface="+mn-lt"/>
              <a:ea typeface="+mn-ea"/>
              <a:cs typeface="+mn-cs"/>
            </a:rPr>
            <a:t>年度の決算額は、対前年度比で</a:t>
          </a:r>
          <a:r>
            <a:rPr kumimoji="1" lang="en-US" altLang="ja-JP" sz="1100">
              <a:solidFill>
                <a:schemeClr val="dk1"/>
              </a:solidFill>
              <a:effectLst/>
              <a:latin typeface="+mn-lt"/>
              <a:ea typeface="+mn-ea"/>
              <a:cs typeface="+mn-cs"/>
            </a:rPr>
            <a:t>30,710</a:t>
          </a:r>
          <a:r>
            <a:rPr kumimoji="1" lang="ja-JP" altLang="ja-JP" sz="1100">
              <a:solidFill>
                <a:schemeClr val="dk1"/>
              </a:solidFill>
              <a:effectLst/>
              <a:latin typeface="+mn-lt"/>
              <a:ea typeface="+mn-ea"/>
              <a:cs typeface="+mn-cs"/>
            </a:rPr>
            <a:t>円の</a:t>
          </a:r>
          <a:r>
            <a:rPr kumimoji="1" lang="ja-JP" altLang="en-US" sz="1100">
              <a:solidFill>
                <a:schemeClr val="dk1"/>
              </a:solidFill>
              <a:effectLst/>
              <a:latin typeface="+mn-lt"/>
              <a:ea typeface="+mn-ea"/>
              <a:cs typeface="+mn-cs"/>
            </a:rPr>
            <a:t>減</a:t>
          </a:r>
          <a:r>
            <a:rPr kumimoji="1" lang="ja-JP" altLang="ja-JP" sz="1100">
              <a:solidFill>
                <a:schemeClr val="dk1"/>
              </a:solidFill>
              <a:effectLst/>
              <a:latin typeface="+mn-lt"/>
              <a:ea typeface="+mn-ea"/>
              <a:cs typeface="+mn-cs"/>
            </a:rPr>
            <a:t>となった。主な要因は、物件費において、道路等側溝堆積物撤去・処理支援事業</a:t>
          </a:r>
          <a:r>
            <a:rPr kumimoji="1" lang="ja-JP" altLang="en-US" sz="1100">
              <a:solidFill>
                <a:schemeClr val="dk1"/>
              </a:solidFill>
              <a:effectLst/>
              <a:latin typeface="+mn-lt"/>
              <a:ea typeface="+mn-ea"/>
              <a:cs typeface="+mn-cs"/>
            </a:rPr>
            <a:t>の完了に伴い</a:t>
          </a:r>
          <a:r>
            <a:rPr kumimoji="1" lang="ja-JP" altLang="ja-JP" sz="1100">
              <a:solidFill>
                <a:schemeClr val="dk1"/>
              </a:solidFill>
              <a:effectLst/>
              <a:latin typeface="+mn-lt"/>
              <a:ea typeface="+mn-ea"/>
              <a:cs typeface="+mn-cs"/>
            </a:rPr>
            <a:t>委託料等が</a:t>
          </a:r>
          <a:r>
            <a:rPr kumimoji="1" lang="ja-JP" altLang="en-US" sz="1100">
              <a:solidFill>
                <a:schemeClr val="dk1"/>
              </a:solidFill>
              <a:effectLst/>
              <a:latin typeface="+mn-lt"/>
              <a:ea typeface="+mn-ea"/>
              <a:cs typeface="+mn-cs"/>
            </a:rPr>
            <a:t>減少</a:t>
          </a:r>
          <a:r>
            <a:rPr kumimoji="1" lang="ja-JP" altLang="ja-JP" sz="1100">
              <a:solidFill>
                <a:schemeClr val="dk1"/>
              </a:solidFill>
              <a:effectLst/>
              <a:latin typeface="+mn-lt"/>
              <a:ea typeface="+mn-ea"/>
              <a:cs typeface="+mn-cs"/>
            </a:rPr>
            <a:t>したことによるものである。　　　　　　　　　　　　　　　　　　　　　</a:t>
          </a:r>
          <a:endParaRPr lang="ja-JP" altLang="ja-JP" sz="1400">
            <a:effectLst/>
          </a:endParaRPr>
        </a:p>
        <a:p>
          <a:r>
            <a:rPr kumimoji="1" lang="ja-JP" altLang="ja-JP" sz="1100">
              <a:solidFill>
                <a:schemeClr val="dk1"/>
              </a:solidFill>
              <a:effectLst/>
              <a:latin typeface="+mn-lt"/>
              <a:ea typeface="+mn-ea"/>
              <a:cs typeface="+mn-cs"/>
            </a:rPr>
            <a:t>　今後の方針としては、職員数の適正化等により人件費全体を管理しつつ、職員の適正な配置によって、より効果的・効率的な事業実施に努めるとともに、業務の民間委託等の検討を行うことにより、事業全体のコスト削減を図っていく。</a:t>
          </a:r>
          <a:endParaRPr lang="ja-JP" altLang="ja-JP" sz="1400">
            <a:effectLst/>
          </a:endParaRPr>
        </a:p>
      </xdr:txBody>
    </xdr:sp>
    <xdr:clientData/>
  </xdr:twoCellAnchor>
  <xdr:oneCellAnchor>
    <xdr:from>
      <xdr:col>3</xdr:col>
      <xdr:colOff>95250</xdr:colOff>
      <xdr:row>77</xdr:row>
      <xdr:rowOff>6350</xdr:rowOff>
    </xdr:from>
    <xdr:ext cx="349839" cy="225703"/>
    <xdr:sp macro="" textlink="">
      <xdr:nvSpPr>
        <xdr:cNvPr id="175" name="テキスト ボックス 174">
          <a:extLst>
            <a:ext uri="{FF2B5EF4-FFF2-40B4-BE49-F238E27FC236}">
              <a16:creationId xmlns:a16="http://schemas.microsoft.com/office/drawing/2014/main" id="{00000000-0008-0000-0300-0000AF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6" name="直線コネクタ 175">
          <a:extLst>
            <a:ext uri="{FF2B5EF4-FFF2-40B4-BE49-F238E27FC236}">
              <a16:creationId xmlns:a16="http://schemas.microsoft.com/office/drawing/2014/main" id="{00000000-0008-0000-0300-0000B0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7" name="テキスト ボックス 176">
          <a:extLst>
            <a:ext uri="{FF2B5EF4-FFF2-40B4-BE49-F238E27FC236}">
              <a16:creationId xmlns:a16="http://schemas.microsoft.com/office/drawing/2014/main" id="{00000000-0008-0000-0300-0000B1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8" name="直線コネクタ 177">
          <a:extLst>
            <a:ext uri="{FF2B5EF4-FFF2-40B4-BE49-F238E27FC236}">
              <a16:creationId xmlns:a16="http://schemas.microsoft.com/office/drawing/2014/main" id="{00000000-0008-0000-0300-0000B2000000}"/>
            </a:ext>
          </a:extLst>
        </xdr:cNvPr>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9" name="テキスト ボックス 178">
          <a:extLst>
            <a:ext uri="{FF2B5EF4-FFF2-40B4-BE49-F238E27FC236}">
              <a16:creationId xmlns:a16="http://schemas.microsoft.com/office/drawing/2014/main" id="{00000000-0008-0000-0300-0000B3000000}"/>
            </a:ext>
          </a:extLst>
        </xdr:cNvPr>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80" name="直線コネクタ 179">
          <a:extLst>
            <a:ext uri="{FF2B5EF4-FFF2-40B4-BE49-F238E27FC236}">
              <a16:creationId xmlns:a16="http://schemas.microsoft.com/office/drawing/2014/main" id="{00000000-0008-0000-0300-0000B4000000}"/>
            </a:ext>
          </a:extLst>
        </xdr:cNvPr>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81" name="テキスト ボックス 180">
          <a:extLst>
            <a:ext uri="{FF2B5EF4-FFF2-40B4-BE49-F238E27FC236}">
              <a16:creationId xmlns:a16="http://schemas.microsoft.com/office/drawing/2014/main" id="{00000000-0008-0000-0300-0000B5000000}"/>
            </a:ext>
          </a:extLst>
        </xdr:cNvPr>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82" name="直線コネクタ 181">
          <a:extLst>
            <a:ext uri="{FF2B5EF4-FFF2-40B4-BE49-F238E27FC236}">
              <a16:creationId xmlns:a16="http://schemas.microsoft.com/office/drawing/2014/main" id="{00000000-0008-0000-0300-0000B6000000}"/>
            </a:ext>
          </a:extLst>
        </xdr:cNvPr>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83" name="テキスト ボックス 182">
          <a:extLst>
            <a:ext uri="{FF2B5EF4-FFF2-40B4-BE49-F238E27FC236}">
              <a16:creationId xmlns:a16="http://schemas.microsoft.com/office/drawing/2014/main" id="{00000000-0008-0000-0300-0000B7000000}"/>
            </a:ext>
          </a:extLst>
        </xdr:cNvPr>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84" name="直線コネクタ 183">
          <a:extLst>
            <a:ext uri="{FF2B5EF4-FFF2-40B4-BE49-F238E27FC236}">
              <a16:creationId xmlns:a16="http://schemas.microsoft.com/office/drawing/2014/main" id="{00000000-0008-0000-0300-0000B8000000}"/>
            </a:ext>
          </a:extLst>
        </xdr:cNvPr>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5" name="テキスト ボックス 184">
          <a:extLst>
            <a:ext uri="{FF2B5EF4-FFF2-40B4-BE49-F238E27FC236}">
              <a16:creationId xmlns:a16="http://schemas.microsoft.com/office/drawing/2014/main" id="{00000000-0008-0000-0300-0000B9000000}"/>
            </a:ext>
          </a:extLst>
        </xdr:cNvPr>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6" name="直線コネクタ 185">
          <a:extLst>
            <a:ext uri="{FF2B5EF4-FFF2-40B4-BE49-F238E27FC236}">
              <a16:creationId xmlns:a16="http://schemas.microsoft.com/office/drawing/2014/main" id="{00000000-0008-0000-0300-0000BA000000}"/>
            </a:ext>
          </a:extLst>
        </xdr:cNvPr>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7" name="テキスト ボックス 186">
          <a:extLst>
            <a:ext uri="{FF2B5EF4-FFF2-40B4-BE49-F238E27FC236}">
              <a16:creationId xmlns:a16="http://schemas.microsoft.com/office/drawing/2014/main" id="{00000000-0008-0000-0300-0000BB000000}"/>
            </a:ext>
          </a:extLst>
        </xdr:cNvPr>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8" name="直線コネクタ 187">
          <a:extLst>
            <a:ext uri="{FF2B5EF4-FFF2-40B4-BE49-F238E27FC236}">
              <a16:creationId xmlns:a16="http://schemas.microsoft.com/office/drawing/2014/main" id="{00000000-0008-0000-0300-0000BC000000}"/>
            </a:ext>
          </a:extLst>
        </xdr:cNvPr>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9" name="テキスト ボックス 188">
          <a:extLst>
            <a:ext uri="{FF2B5EF4-FFF2-40B4-BE49-F238E27FC236}">
              <a16:creationId xmlns:a16="http://schemas.microsoft.com/office/drawing/2014/main" id="{00000000-0008-0000-0300-0000BD000000}"/>
            </a:ext>
          </a:extLst>
        </xdr:cNvPr>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90" name="直線コネクタ 189">
          <a:extLst>
            <a:ext uri="{FF2B5EF4-FFF2-40B4-BE49-F238E27FC236}">
              <a16:creationId xmlns:a16="http://schemas.microsoft.com/office/drawing/2014/main" id="{00000000-0008-0000-0300-0000BE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91" name="テキスト ボックス 190">
          <a:extLst>
            <a:ext uri="{FF2B5EF4-FFF2-40B4-BE49-F238E27FC236}">
              <a16:creationId xmlns:a16="http://schemas.microsoft.com/office/drawing/2014/main" id="{00000000-0008-0000-0300-0000BF000000}"/>
            </a:ext>
          </a:extLst>
        </xdr:cNvPr>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92" name="人件費・物件費等の状況グラフ枠">
          <a:extLst>
            <a:ext uri="{FF2B5EF4-FFF2-40B4-BE49-F238E27FC236}">
              <a16:creationId xmlns:a16="http://schemas.microsoft.com/office/drawing/2014/main" id="{00000000-0008-0000-0300-0000C0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129808</xdr:rowOff>
    </xdr:from>
    <xdr:to>
      <xdr:col>23</xdr:col>
      <xdr:colOff>133350</xdr:colOff>
      <xdr:row>88</xdr:row>
      <xdr:rowOff>148999</xdr:rowOff>
    </xdr:to>
    <xdr:cxnSp macro="">
      <xdr:nvCxnSpPr>
        <xdr:cNvPr id="193" name="直線コネクタ 192">
          <a:extLst>
            <a:ext uri="{FF2B5EF4-FFF2-40B4-BE49-F238E27FC236}">
              <a16:creationId xmlns:a16="http://schemas.microsoft.com/office/drawing/2014/main" id="{00000000-0008-0000-0300-0000C1000000}"/>
            </a:ext>
          </a:extLst>
        </xdr:cNvPr>
        <xdr:cNvCxnSpPr/>
      </xdr:nvCxnSpPr>
      <xdr:spPr>
        <a:xfrm flipV="1">
          <a:off x="4953000" y="13845808"/>
          <a:ext cx="0" cy="139079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121076</xdr:rowOff>
    </xdr:from>
    <xdr:ext cx="762000" cy="259045"/>
    <xdr:sp macro="" textlink="">
      <xdr:nvSpPr>
        <xdr:cNvPr id="194" name="人件費・物件費等の状況最小値テキスト">
          <a:extLst>
            <a:ext uri="{FF2B5EF4-FFF2-40B4-BE49-F238E27FC236}">
              <a16:creationId xmlns:a16="http://schemas.microsoft.com/office/drawing/2014/main" id="{00000000-0008-0000-0300-0000C2000000}"/>
            </a:ext>
          </a:extLst>
        </xdr:cNvPr>
        <xdr:cNvSpPr txBox="1"/>
      </xdr:nvSpPr>
      <xdr:spPr>
        <a:xfrm>
          <a:off x="5041900" y="152086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533,224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88</xdr:row>
      <xdr:rowOff>148999</xdr:rowOff>
    </xdr:from>
    <xdr:to>
      <xdr:col>24</xdr:col>
      <xdr:colOff>12700</xdr:colOff>
      <xdr:row>88</xdr:row>
      <xdr:rowOff>148999</xdr:rowOff>
    </xdr:to>
    <xdr:cxnSp macro="">
      <xdr:nvCxnSpPr>
        <xdr:cNvPr id="195" name="直線コネクタ 194">
          <a:extLst>
            <a:ext uri="{FF2B5EF4-FFF2-40B4-BE49-F238E27FC236}">
              <a16:creationId xmlns:a16="http://schemas.microsoft.com/office/drawing/2014/main" id="{00000000-0008-0000-0300-0000C3000000}"/>
            </a:ext>
          </a:extLst>
        </xdr:cNvPr>
        <xdr:cNvCxnSpPr/>
      </xdr:nvCxnSpPr>
      <xdr:spPr>
        <a:xfrm>
          <a:off x="4864100" y="152365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44735</xdr:rowOff>
    </xdr:from>
    <xdr:ext cx="762000" cy="259045"/>
    <xdr:sp macro="" textlink="">
      <xdr:nvSpPr>
        <xdr:cNvPr id="196" name="人件費・物件費等の状況最大値テキスト">
          <a:extLst>
            <a:ext uri="{FF2B5EF4-FFF2-40B4-BE49-F238E27FC236}">
              <a16:creationId xmlns:a16="http://schemas.microsoft.com/office/drawing/2014/main" id="{00000000-0008-0000-0300-0000C4000000}"/>
            </a:ext>
          </a:extLst>
        </xdr:cNvPr>
        <xdr:cNvSpPr txBox="1"/>
      </xdr:nvSpPr>
      <xdr:spPr>
        <a:xfrm>
          <a:off x="5041900" y="135892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129,762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129808</xdr:rowOff>
    </xdr:from>
    <xdr:to>
      <xdr:col>24</xdr:col>
      <xdr:colOff>12700</xdr:colOff>
      <xdr:row>80</xdr:row>
      <xdr:rowOff>129808</xdr:rowOff>
    </xdr:to>
    <xdr:cxnSp macro="">
      <xdr:nvCxnSpPr>
        <xdr:cNvPr id="197" name="直線コネクタ 196">
          <a:extLst>
            <a:ext uri="{FF2B5EF4-FFF2-40B4-BE49-F238E27FC236}">
              <a16:creationId xmlns:a16="http://schemas.microsoft.com/office/drawing/2014/main" id="{00000000-0008-0000-0300-0000C5000000}"/>
            </a:ext>
          </a:extLst>
        </xdr:cNvPr>
        <xdr:cNvCxnSpPr/>
      </xdr:nvCxnSpPr>
      <xdr:spPr>
        <a:xfrm>
          <a:off x="4864100" y="138458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81</xdr:row>
      <xdr:rowOff>50149</xdr:rowOff>
    </xdr:from>
    <xdr:to>
      <xdr:col>23</xdr:col>
      <xdr:colOff>133350</xdr:colOff>
      <xdr:row>81</xdr:row>
      <xdr:rowOff>156011</xdr:rowOff>
    </xdr:to>
    <xdr:cxnSp macro="">
      <xdr:nvCxnSpPr>
        <xdr:cNvPr id="198" name="直線コネクタ 197">
          <a:extLst>
            <a:ext uri="{FF2B5EF4-FFF2-40B4-BE49-F238E27FC236}">
              <a16:creationId xmlns:a16="http://schemas.microsoft.com/office/drawing/2014/main" id="{00000000-0008-0000-0300-0000C6000000}"/>
            </a:ext>
          </a:extLst>
        </xdr:cNvPr>
        <xdr:cNvCxnSpPr/>
      </xdr:nvCxnSpPr>
      <xdr:spPr>
        <a:xfrm flipV="1">
          <a:off x="4114800" y="13937599"/>
          <a:ext cx="838200" cy="1058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81</xdr:row>
      <xdr:rowOff>138712</xdr:rowOff>
    </xdr:from>
    <xdr:ext cx="762000" cy="259045"/>
    <xdr:sp macro="" textlink="">
      <xdr:nvSpPr>
        <xdr:cNvPr id="199" name="人件費・物件費等の状況平均値テキスト">
          <a:extLst>
            <a:ext uri="{FF2B5EF4-FFF2-40B4-BE49-F238E27FC236}">
              <a16:creationId xmlns:a16="http://schemas.microsoft.com/office/drawing/2014/main" id="{00000000-0008-0000-0300-0000C7000000}"/>
            </a:ext>
          </a:extLst>
        </xdr:cNvPr>
        <xdr:cNvSpPr txBox="1"/>
      </xdr:nvSpPr>
      <xdr:spPr>
        <a:xfrm>
          <a:off x="5041900" y="1402616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204,919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166635</xdr:rowOff>
    </xdr:from>
    <xdr:to>
      <xdr:col>23</xdr:col>
      <xdr:colOff>184150</xdr:colOff>
      <xdr:row>82</xdr:row>
      <xdr:rowOff>96785</xdr:rowOff>
    </xdr:to>
    <xdr:sp macro="" textlink="">
      <xdr:nvSpPr>
        <xdr:cNvPr id="200" name="フローチャート: 判断 199">
          <a:extLst>
            <a:ext uri="{FF2B5EF4-FFF2-40B4-BE49-F238E27FC236}">
              <a16:creationId xmlns:a16="http://schemas.microsoft.com/office/drawing/2014/main" id="{00000000-0008-0000-0300-0000C8000000}"/>
            </a:ext>
          </a:extLst>
        </xdr:cNvPr>
        <xdr:cNvSpPr/>
      </xdr:nvSpPr>
      <xdr:spPr>
        <a:xfrm>
          <a:off x="4902200" y="14054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81</xdr:row>
      <xdr:rowOff>81404</xdr:rowOff>
    </xdr:from>
    <xdr:to>
      <xdr:col>19</xdr:col>
      <xdr:colOff>133350</xdr:colOff>
      <xdr:row>81</xdr:row>
      <xdr:rowOff>156011</xdr:rowOff>
    </xdr:to>
    <xdr:cxnSp macro="">
      <xdr:nvCxnSpPr>
        <xdr:cNvPr id="201" name="直線コネクタ 200">
          <a:extLst>
            <a:ext uri="{FF2B5EF4-FFF2-40B4-BE49-F238E27FC236}">
              <a16:creationId xmlns:a16="http://schemas.microsoft.com/office/drawing/2014/main" id="{00000000-0008-0000-0300-0000C9000000}"/>
            </a:ext>
          </a:extLst>
        </xdr:cNvPr>
        <xdr:cNvCxnSpPr/>
      </xdr:nvCxnSpPr>
      <xdr:spPr>
        <a:xfrm>
          <a:off x="3225800" y="13968854"/>
          <a:ext cx="889000" cy="746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81</xdr:row>
      <xdr:rowOff>129502</xdr:rowOff>
    </xdr:from>
    <xdr:to>
      <xdr:col>19</xdr:col>
      <xdr:colOff>184150</xdr:colOff>
      <xdr:row>82</xdr:row>
      <xdr:rowOff>59652</xdr:rowOff>
    </xdr:to>
    <xdr:sp macro="" textlink="">
      <xdr:nvSpPr>
        <xdr:cNvPr id="202" name="フローチャート: 判断 201">
          <a:extLst>
            <a:ext uri="{FF2B5EF4-FFF2-40B4-BE49-F238E27FC236}">
              <a16:creationId xmlns:a16="http://schemas.microsoft.com/office/drawing/2014/main" id="{00000000-0008-0000-0300-0000CA000000}"/>
            </a:ext>
          </a:extLst>
        </xdr:cNvPr>
        <xdr:cNvSpPr/>
      </xdr:nvSpPr>
      <xdr:spPr>
        <a:xfrm>
          <a:off x="4064000" y="14016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44429</xdr:rowOff>
    </xdr:from>
    <xdr:ext cx="736600" cy="259045"/>
    <xdr:sp macro="" textlink="">
      <xdr:nvSpPr>
        <xdr:cNvPr id="203" name="テキスト ボックス 202">
          <a:extLst>
            <a:ext uri="{FF2B5EF4-FFF2-40B4-BE49-F238E27FC236}">
              <a16:creationId xmlns:a16="http://schemas.microsoft.com/office/drawing/2014/main" id="{00000000-0008-0000-0300-0000CB000000}"/>
            </a:ext>
          </a:extLst>
        </xdr:cNvPr>
        <xdr:cNvSpPr txBox="1"/>
      </xdr:nvSpPr>
      <xdr:spPr>
        <a:xfrm>
          <a:off x="3733800" y="141033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194,147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81</xdr:row>
      <xdr:rowOff>29180</xdr:rowOff>
    </xdr:from>
    <xdr:to>
      <xdr:col>15</xdr:col>
      <xdr:colOff>82550</xdr:colOff>
      <xdr:row>81</xdr:row>
      <xdr:rowOff>81404</xdr:rowOff>
    </xdr:to>
    <xdr:cxnSp macro="">
      <xdr:nvCxnSpPr>
        <xdr:cNvPr id="204" name="直線コネクタ 203">
          <a:extLst>
            <a:ext uri="{FF2B5EF4-FFF2-40B4-BE49-F238E27FC236}">
              <a16:creationId xmlns:a16="http://schemas.microsoft.com/office/drawing/2014/main" id="{00000000-0008-0000-0300-0000CC000000}"/>
            </a:ext>
          </a:extLst>
        </xdr:cNvPr>
        <xdr:cNvCxnSpPr/>
      </xdr:nvCxnSpPr>
      <xdr:spPr>
        <a:xfrm>
          <a:off x="2336800" y="13916630"/>
          <a:ext cx="889000" cy="522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106769</xdr:rowOff>
    </xdr:from>
    <xdr:to>
      <xdr:col>15</xdr:col>
      <xdr:colOff>133350</xdr:colOff>
      <xdr:row>82</xdr:row>
      <xdr:rowOff>36919</xdr:rowOff>
    </xdr:to>
    <xdr:sp macro="" textlink="">
      <xdr:nvSpPr>
        <xdr:cNvPr id="205" name="フローチャート: 判断 204">
          <a:extLst>
            <a:ext uri="{FF2B5EF4-FFF2-40B4-BE49-F238E27FC236}">
              <a16:creationId xmlns:a16="http://schemas.microsoft.com/office/drawing/2014/main" id="{00000000-0008-0000-0300-0000CD000000}"/>
            </a:ext>
          </a:extLst>
        </xdr:cNvPr>
        <xdr:cNvSpPr/>
      </xdr:nvSpPr>
      <xdr:spPr>
        <a:xfrm>
          <a:off x="3175000" y="139942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21696</xdr:rowOff>
    </xdr:from>
    <xdr:ext cx="762000" cy="259045"/>
    <xdr:sp macro="" textlink="">
      <xdr:nvSpPr>
        <xdr:cNvPr id="206" name="テキスト ボックス 205">
          <a:extLst>
            <a:ext uri="{FF2B5EF4-FFF2-40B4-BE49-F238E27FC236}">
              <a16:creationId xmlns:a16="http://schemas.microsoft.com/office/drawing/2014/main" id="{00000000-0008-0000-0300-0000CE000000}"/>
            </a:ext>
          </a:extLst>
        </xdr:cNvPr>
        <xdr:cNvSpPr txBox="1"/>
      </xdr:nvSpPr>
      <xdr:spPr>
        <a:xfrm>
          <a:off x="2844800" y="140805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187,552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81</xdr:row>
      <xdr:rowOff>4122</xdr:rowOff>
    </xdr:from>
    <xdr:to>
      <xdr:col>11</xdr:col>
      <xdr:colOff>31750</xdr:colOff>
      <xdr:row>81</xdr:row>
      <xdr:rowOff>29180</xdr:rowOff>
    </xdr:to>
    <xdr:cxnSp macro="">
      <xdr:nvCxnSpPr>
        <xdr:cNvPr id="207" name="直線コネクタ 206">
          <a:extLst>
            <a:ext uri="{FF2B5EF4-FFF2-40B4-BE49-F238E27FC236}">
              <a16:creationId xmlns:a16="http://schemas.microsoft.com/office/drawing/2014/main" id="{00000000-0008-0000-0300-0000CF000000}"/>
            </a:ext>
          </a:extLst>
        </xdr:cNvPr>
        <xdr:cNvCxnSpPr/>
      </xdr:nvCxnSpPr>
      <xdr:spPr>
        <a:xfrm>
          <a:off x="1447800" y="13891572"/>
          <a:ext cx="889000" cy="250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60570</xdr:rowOff>
    </xdr:from>
    <xdr:to>
      <xdr:col>11</xdr:col>
      <xdr:colOff>82550</xdr:colOff>
      <xdr:row>81</xdr:row>
      <xdr:rowOff>162170</xdr:rowOff>
    </xdr:to>
    <xdr:sp macro="" textlink="">
      <xdr:nvSpPr>
        <xdr:cNvPr id="208" name="フローチャート: 判断 207">
          <a:extLst>
            <a:ext uri="{FF2B5EF4-FFF2-40B4-BE49-F238E27FC236}">
              <a16:creationId xmlns:a16="http://schemas.microsoft.com/office/drawing/2014/main" id="{00000000-0008-0000-0300-0000D0000000}"/>
            </a:ext>
          </a:extLst>
        </xdr:cNvPr>
        <xdr:cNvSpPr/>
      </xdr:nvSpPr>
      <xdr:spPr>
        <a:xfrm>
          <a:off x="2286000" y="13948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146947</xdr:rowOff>
    </xdr:from>
    <xdr:ext cx="7620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1955800" y="14034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61531</xdr:rowOff>
    </xdr:from>
    <xdr:to>
      <xdr:col>7</xdr:col>
      <xdr:colOff>31750</xdr:colOff>
      <xdr:row>81</xdr:row>
      <xdr:rowOff>163131</xdr:rowOff>
    </xdr:to>
    <xdr:sp macro="" textlink="">
      <xdr:nvSpPr>
        <xdr:cNvPr id="210" name="フローチャート: 判断 209">
          <a:extLst>
            <a:ext uri="{FF2B5EF4-FFF2-40B4-BE49-F238E27FC236}">
              <a16:creationId xmlns:a16="http://schemas.microsoft.com/office/drawing/2014/main" id="{00000000-0008-0000-0300-0000D2000000}"/>
            </a:ext>
          </a:extLst>
        </xdr:cNvPr>
        <xdr:cNvSpPr/>
      </xdr:nvSpPr>
      <xdr:spPr>
        <a:xfrm>
          <a:off x="1397000" y="139489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147908</xdr:rowOff>
    </xdr:from>
    <xdr:ext cx="762000" cy="259045"/>
    <xdr:sp macro="" textlink="">
      <xdr:nvSpPr>
        <xdr:cNvPr id="211" name="テキスト ボックス 210">
          <a:extLst>
            <a:ext uri="{FF2B5EF4-FFF2-40B4-BE49-F238E27FC236}">
              <a16:creationId xmlns:a16="http://schemas.microsoft.com/office/drawing/2014/main" id="{00000000-0008-0000-0300-0000D3000000}"/>
            </a:ext>
          </a:extLst>
        </xdr:cNvPr>
        <xdr:cNvSpPr txBox="1"/>
      </xdr:nvSpPr>
      <xdr:spPr>
        <a:xfrm>
          <a:off x="1066800" y="140353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174,429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12" name="テキスト ボックス 211">
          <a:extLst>
            <a:ext uri="{FF2B5EF4-FFF2-40B4-BE49-F238E27FC236}">
              <a16:creationId xmlns:a16="http://schemas.microsoft.com/office/drawing/2014/main" id="{00000000-0008-0000-0300-0000D4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3" name="テキスト ボックス 212">
          <a:extLst>
            <a:ext uri="{FF2B5EF4-FFF2-40B4-BE49-F238E27FC236}">
              <a16:creationId xmlns:a16="http://schemas.microsoft.com/office/drawing/2014/main" id="{00000000-0008-0000-0300-0000D5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4" name="テキスト ボックス 213">
          <a:extLst>
            <a:ext uri="{FF2B5EF4-FFF2-40B4-BE49-F238E27FC236}">
              <a16:creationId xmlns:a16="http://schemas.microsoft.com/office/drawing/2014/main" id="{00000000-0008-0000-0300-0000D6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5" name="テキスト ボックス 214">
          <a:extLst>
            <a:ext uri="{FF2B5EF4-FFF2-40B4-BE49-F238E27FC236}">
              <a16:creationId xmlns:a16="http://schemas.microsoft.com/office/drawing/2014/main" id="{00000000-0008-0000-0300-0000D7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6" name="テキスト ボックス 215">
          <a:extLst>
            <a:ext uri="{FF2B5EF4-FFF2-40B4-BE49-F238E27FC236}">
              <a16:creationId xmlns:a16="http://schemas.microsoft.com/office/drawing/2014/main" id="{00000000-0008-0000-0300-0000D8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80</xdr:row>
      <xdr:rowOff>170799</xdr:rowOff>
    </xdr:from>
    <xdr:to>
      <xdr:col>23</xdr:col>
      <xdr:colOff>184150</xdr:colOff>
      <xdr:row>81</xdr:row>
      <xdr:rowOff>100949</xdr:rowOff>
    </xdr:to>
    <xdr:sp macro="" textlink="">
      <xdr:nvSpPr>
        <xdr:cNvPr id="217" name="楕円 216">
          <a:extLst>
            <a:ext uri="{FF2B5EF4-FFF2-40B4-BE49-F238E27FC236}">
              <a16:creationId xmlns:a16="http://schemas.microsoft.com/office/drawing/2014/main" id="{00000000-0008-0000-0300-0000D9000000}"/>
            </a:ext>
          </a:extLst>
        </xdr:cNvPr>
        <xdr:cNvSpPr/>
      </xdr:nvSpPr>
      <xdr:spPr>
        <a:xfrm>
          <a:off x="4902200" y="138867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80</xdr:row>
      <xdr:rowOff>92076</xdr:rowOff>
    </xdr:from>
    <xdr:ext cx="762000" cy="259045"/>
    <xdr:sp macro="" textlink="">
      <xdr:nvSpPr>
        <xdr:cNvPr id="218" name="人件費・物件費等の状況該当値テキスト">
          <a:extLst>
            <a:ext uri="{FF2B5EF4-FFF2-40B4-BE49-F238E27FC236}">
              <a16:creationId xmlns:a16="http://schemas.microsoft.com/office/drawing/2014/main" id="{00000000-0008-0000-0300-0000DA000000}"/>
            </a:ext>
          </a:extLst>
        </xdr:cNvPr>
        <xdr:cNvSpPr txBox="1"/>
      </xdr:nvSpPr>
      <xdr:spPr>
        <a:xfrm>
          <a:off x="5041900" y="138080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156,390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81</xdr:row>
      <xdr:rowOff>105211</xdr:rowOff>
    </xdr:from>
    <xdr:to>
      <xdr:col>19</xdr:col>
      <xdr:colOff>184150</xdr:colOff>
      <xdr:row>82</xdr:row>
      <xdr:rowOff>35361</xdr:rowOff>
    </xdr:to>
    <xdr:sp macro="" textlink="">
      <xdr:nvSpPr>
        <xdr:cNvPr id="219" name="楕円 218">
          <a:extLst>
            <a:ext uri="{FF2B5EF4-FFF2-40B4-BE49-F238E27FC236}">
              <a16:creationId xmlns:a16="http://schemas.microsoft.com/office/drawing/2014/main" id="{00000000-0008-0000-0300-0000DB000000}"/>
            </a:ext>
          </a:extLst>
        </xdr:cNvPr>
        <xdr:cNvSpPr/>
      </xdr:nvSpPr>
      <xdr:spPr>
        <a:xfrm>
          <a:off x="4064000" y="13992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80</xdr:row>
      <xdr:rowOff>45538</xdr:rowOff>
    </xdr:from>
    <xdr:ext cx="736600" cy="259045"/>
    <xdr:sp macro="" textlink="">
      <xdr:nvSpPr>
        <xdr:cNvPr id="220" name="テキスト ボックス 219">
          <a:extLst>
            <a:ext uri="{FF2B5EF4-FFF2-40B4-BE49-F238E27FC236}">
              <a16:creationId xmlns:a16="http://schemas.microsoft.com/office/drawing/2014/main" id="{00000000-0008-0000-0300-0000DC000000}"/>
            </a:ext>
          </a:extLst>
        </xdr:cNvPr>
        <xdr:cNvSpPr txBox="1"/>
      </xdr:nvSpPr>
      <xdr:spPr>
        <a:xfrm>
          <a:off x="3733800" y="1376153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81</xdr:row>
      <xdr:rowOff>30604</xdr:rowOff>
    </xdr:from>
    <xdr:to>
      <xdr:col>15</xdr:col>
      <xdr:colOff>133350</xdr:colOff>
      <xdr:row>81</xdr:row>
      <xdr:rowOff>132204</xdr:rowOff>
    </xdr:to>
    <xdr:sp macro="" textlink="">
      <xdr:nvSpPr>
        <xdr:cNvPr id="221" name="楕円 220">
          <a:extLst>
            <a:ext uri="{FF2B5EF4-FFF2-40B4-BE49-F238E27FC236}">
              <a16:creationId xmlns:a16="http://schemas.microsoft.com/office/drawing/2014/main" id="{00000000-0008-0000-0300-0000DD000000}"/>
            </a:ext>
          </a:extLst>
        </xdr:cNvPr>
        <xdr:cNvSpPr/>
      </xdr:nvSpPr>
      <xdr:spPr>
        <a:xfrm>
          <a:off x="3175000" y="139180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79</xdr:row>
      <xdr:rowOff>142381</xdr:rowOff>
    </xdr:from>
    <xdr:ext cx="762000" cy="259045"/>
    <xdr:sp macro="" textlink="">
      <xdr:nvSpPr>
        <xdr:cNvPr id="222" name="テキスト ボックス 221">
          <a:extLst>
            <a:ext uri="{FF2B5EF4-FFF2-40B4-BE49-F238E27FC236}">
              <a16:creationId xmlns:a16="http://schemas.microsoft.com/office/drawing/2014/main" id="{00000000-0008-0000-0300-0000DE000000}"/>
            </a:ext>
          </a:extLst>
        </xdr:cNvPr>
        <xdr:cNvSpPr txBox="1"/>
      </xdr:nvSpPr>
      <xdr:spPr>
        <a:xfrm>
          <a:off x="2844800" y="136869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165,457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80</xdr:row>
      <xdr:rowOff>149830</xdr:rowOff>
    </xdr:from>
    <xdr:to>
      <xdr:col>11</xdr:col>
      <xdr:colOff>82550</xdr:colOff>
      <xdr:row>81</xdr:row>
      <xdr:rowOff>79980</xdr:rowOff>
    </xdr:to>
    <xdr:sp macro="" textlink="">
      <xdr:nvSpPr>
        <xdr:cNvPr id="223" name="楕円 222">
          <a:extLst>
            <a:ext uri="{FF2B5EF4-FFF2-40B4-BE49-F238E27FC236}">
              <a16:creationId xmlns:a16="http://schemas.microsoft.com/office/drawing/2014/main" id="{00000000-0008-0000-0300-0000DF000000}"/>
            </a:ext>
          </a:extLst>
        </xdr:cNvPr>
        <xdr:cNvSpPr/>
      </xdr:nvSpPr>
      <xdr:spPr>
        <a:xfrm>
          <a:off x="2286000" y="13865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90157</xdr:rowOff>
    </xdr:from>
    <xdr:ext cx="762000" cy="259045"/>
    <xdr:sp macro="" textlink="">
      <xdr:nvSpPr>
        <xdr:cNvPr id="224" name="テキスト ボックス 223">
          <a:extLst>
            <a:ext uri="{FF2B5EF4-FFF2-40B4-BE49-F238E27FC236}">
              <a16:creationId xmlns:a16="http://schemas.microsoft.com/office/drawing/2014/main" id="{00000000-0008-0000-0300-0000E0000000}"/>
            </a:ext>
          </a:extLst>
        </xdr:cNvPr>
        <xdr:cNvSpPr txBox="1"/>
      </xdr:nvSpPr>
      <xdr:spPr>
        <a:xfrm>
          <a:off x="1955800" y="136347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150,307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124772</xdr:rowOff>
    </xdr:from>
    <xdr:to>
      <xdr:col>7</xdr:col>
      <xdr:colOff>31750</xdr:colOff>
      <xdr:row>81</xdr:row>
      <xdr:rowOff>54922</xdr:rowOff>
    </xdr:to>
    <xdr:sp macro="" textlink="">
      <xdr:nvSpPr>
        <xdr:cNvPr id="225" name="楕円 224">
          <a:extLst>
            <a:ext uri="{FF2B5EF4-FFF2-40B4-BE49-F238E27FC236}">
              <a16:creationId xmlns:a16="http://schemas.microsoft.com/office/drawing/2014/main" id="{00000000-0008-0000-0300-0000E1000000}"/>
            </a:ext>
          </a:extLst>
        </xdr:cNvPr>
        <xdr:cNvSpPr/>
      </xdr:nvSpPr>
      <xdr:spPr>
        <a:xfrm>
          <a:off x="1397000" y="138407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65099</xdr:rowOff>
    </xdr:from>
    <xdr:ext cx="762000" cy="259045"/>
    <xdr:sp macro="" textlink="">
      <xdr:nvSpPr>
        <xdr:cNvPr id="226" name="テキスト ボックス 225">
          <a:extLst>
            <a:ext uri="{FF2B5EF4-FFF2-40B4-BE49-F238E27FC236}">
              <a16:creationId xmlns:a16="http://schemas.microsoft.com/office/drawing/2014/main" id="{00000000-0008-0000-0300-0000E2000000}"/>
            </a:ext>
          </a:extLst>
        </xdr:cNvPr>
        <xdr:cNvSpPr txBox="1"/>
      </xdr:nvSpPr>
      <xdr:spPr>
        <a:xfrm>
          <a:off x="1066800" y="13609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143,038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8" name="テキスト ボックス 227">
          <a:extLst>
            <a:ext uri="{FF2B5EF4-FFF2-40B4-BE49-F238E27FC236}">
              <a16:creationId xmlns:a16="http://schemas.microsoft.com/office/drawing/2014/main" id="{00000000-0008-0000-0300-0000E4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9" name="テキスト ボックス 228">
          <a:extLst>
            <a:ext uri="{FF2B5EF4-FFF2-40B4-BE49-F238E27FC236}">
              <a16:creationId xmlns:a16="http://schemas.microsoft.com/office/drawing/2014/main" id="{00000000-0008-0000-0300-0000E5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[99.4]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3" name="正方形/長方形 232">
          <a:extLst>
            <a:ext uri="{FF2B5EF4-FFF2-40B4-BE49-F238E27FC236}">
              <a16:creationId xmlns:a16="http://schemas.microsoft.com/office/drawing/2014/main" id="{00000000-0008-0000-0300-0000E9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4" name="正方形/長方形 233">
          <a:extLst>
            <a:ext uri="{FF2B5EF4-FFF2-40B4-BE49-F238E27FC236}">
              <a16:creationId xmlns:a16="http://schemas.microsoft.com/office/drawing/2014/main" id="{00000000-0008-0000-0300-0000EA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5" name="正方形/長方形 234">
          <a:extLst>
            <a:ext uri="{FF2B5EF4-FFF2-40B4-BE49-F238E27FC236}">
              <a16:creationId xmlns:a16="http://schemas.microsoft.com/office/drawing/2014/main" id="{00000000-0008-0000-0300-0000EB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6" name="正方形/長方形 235">
          <a:extLst>
            <a:ext uri="{FF2B5EF4-FFF2-40B4-BE49-F238E27FC236}">
              <a16:creationId xmlns:a16="http://schemas.microsoft.com/office/drawing/2014/main" id="{00000000-0008-0000-0300-0000EC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7" name="正方形/長方形 236">
          <a:extLst>
            <a:ext uri="{FF2B5EF4-FFF2-40B4-BE49-F238E27FC236}">
              <a16:creationId xmlns:a16="http://schemas.microsoft.com/office/drawing/2014/main" id="{00000000-0008-0000-0300-0000ED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8" name="正方形/長方形 237">
          <a:extLst>
            <a:ext uri="{FF2B5EF4-FFF2-40B4-BE49-F238E27FC236}">
              <a16:creationId xmlns:a16="http://schemas.microsoft.com/office/drawing/2014/main" id="{00000000-0008-0000-0300-0000EE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9" name="テキスト ボックス 238">
          <a:extLst>
            <a:ext uri="{FF2B5EF4-FFF2-40B4-BE49-F238E27FC236}">
              <a16:creationId xmlns:a16="http://schemas.microsoft.com/office/drawing/2014/main" id="{00000000-0008-0000-0300-0000EF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ラスパイレス指数は、平成</a:t>
          </a:r>
          <a:r>
            <a:rPr kumimoji="1" lang="en-US" altLang="ja-JP" sz="1100">
              <a:solidFill>
                <a:schemeClr val="dk1"/>
              </a:solidFill>
              <a:effectLst/>
              <a:latin typeface="+mn-lt"/>
              <a:ea typeface="+mn-ea"/>
              <a:cs typeface="+mn-cs"/>
            </a:rPr>
            <a:t>29</a:t>
          </a:r>
          <a:r>
            <a:rPr kumimoji="1" lang="ja-JP" altLang="ja-JP" sz="1100">
              <a:solidFill>
                <a:schemeClr val="dk1"/>
              </a:solidFill>
              <a:effectLst/>
              <a:latin typeface="+mn-lt"/>
              <a:ea typeface="+mn-ea"/>
              <a:cs typeface="+mn-cs"/>
            </a:rPr>
            <a:t>年度以降ほぼ横ばいとなっているが、依然として類似団体平均及び全国町村平均よりも高い水準にある。今後も定員適正化計画による定員管理を行い、一層の給与適正化に努めていく。</a:t>
          </a:r>
          <a:endParaRPr lang="ja-JP" altLang="ja-JP" sz="1400">
            <a:effectLst/>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40" name="直線コネクタ 239">
          <a:extLst>
            <a:ext uri="{FF2B5EF4-FFF2-40B4-BE49-F238E27FC236}">
              <a16:creationId xmlns:a16="http://schemas.microsoft.com/office/drawing/2014/main" id="{00000000-0008-0000-0300-0000F0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41" name="テキスト ボックス 240">
          <a:extLst>
            <a:ext uri="{FF2B5EF4-FFF2-40B4-BE49-F238E27FC236}">
              <a16:creationId xmlns:a16="http://schemas.microsoft.com/office/drawing/2014/main" id="{00000000-0008-0000-0300-0000F1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42" name="直線コネクタ 241">
          <a:extLst>
            <a:ext uri="{FF2B5EF4-FFF2-40B4-BE49-F238E27FC236}">
              <a16:creationId xmlns:a16="http://schemas.microsoft.com/office/drawing/2014/main" id="{00000000-0008-0000-0300-0000F2000000}"/>
            </a:ext>
          </a:extLst>
        </xdr:cNvPr>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43" name="テキスト ボックス 242">
          <a:extLst>
            <a:ext uri="{FF2B5EF4-FFF2-40B4-BE49-F238E27FC236}">
              <a16:creationId xmlns:a16="http://schemas.microsoft.com/office/drawing/2014/main" id="{00000000-0008-0000-0300-0000F3000000}"/>
            </a:ext>
          </a:extLst>
        </xdr:cNvPr>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44" name="直線コネクタ 243">
          <a:extLst>
            <a:ext uri="{FF2B5EF4-FFF2-40B4-BE49-F238E27FC236}">
              <a16:creationId xmlns:a16="http://schemas.microsoft.com/office/drawing/2014/main" id="{00000000-0008-0000-0300-0000F4000000}"/>
            </a:ext>
          </a:extLst>
        </xdr:cNvPr>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45" name="テキスト ボックス 244">
          <a:extLst>
            <a:ext uri="{FF2B5EF4-FFF2-40B4-BE49-F238E27FC236}">
              <a16:creationId xmlns:a16="http://schemas.microsoft.com/office/drawing/2014/main" id="{00000000-0008-0000-0300-0000F5000000}"/>
            </a:ext>
          </a:extLst>
        </xdr:cNvPr>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6" name="直線コネクタ 245">
          <a:extLst>
            <a:ext uri="{FF2B5EF4-FFF2-40B4-BE49-F238E27FC236}">
              <a16:creationId xmlns:a16="http://schemas.microsoft.com/office/drawing/2014/main" id="{00000000-0008-0000-0300-0000F6000000}"/>
            </a:ext>
          </a:extLst>
        </xdr:cNvPr>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7" name="テキスト ボックス 246">
          <a:extLst>
            <a:ext uri="{FF2B5EF4-FFF2-40B4-BE49-F238E27FC236}">
              <a16:creationId xmlns:a16="http://schemas.microsoft.com/office/drawing/2014/main" id="{00000000-0008-0000-0300-0000F7000000}"/>
            </a:ext>
          </a:extLst>
        </xdr:cNvPr>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8" name="直線コネクタ 247">
          <a:extLst>
            <a:ext uri="{FF2B5EF4-FFF2-40B4-BE49-F238E27FC236}">
              <a16:creationId xmlns:a16="http://schemas.microsoft.com/office/drawing/2014/main" id="{00000000-0008-0000-0300-0000F8000000}"/>
            </a:ext>
          </a:extLst>
        </xdr:cNvPr>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9" name="テキスト ボックス 248">
          <a:extLst>
            <a:ext uri="{FF2B5EF4-FFF2-40B4-BE49-F238E27FC236}">
              <a16:creationId xmlns:a16="http://schemas.microsoft.com/office/drawing/2014/main" id="{00000000-0008-0000-0300-0000F9000000}"/>
            </a:ext>
          </a:extLst>
        </xdr:cNvPr>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50" name="直線コネクタ 249">
          <a:extLst>
            <a:ext uri="{FF2B5EF4-FFF2-40B4-BE49-F238E27FC236}">
              <a16:creationId xmlns:a16="http://schemas.microsoft.com/office/drawing/2014/main" id="{00000000-0008-0000-0300-0000FA000000}"/>
            </a:ext>
          </a:extLst>
        </xdr:cNvPr>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51" name="テキスト ボックス 250">
          <a:extLst>
            <a:ext uri="{FF2B5EF4-FFF2-40B4-BE49-F238E27FC236}">
              <a16:creationId xmlns:a16="http://schemas.microsoft.com/office/drawing/2014/main" id="{00000000-0008-0000-0300-0000FB000000}"/>
            </a:ext>
          </a:extLst>
        </xdr:cNvPr>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2" name="直線コネクタ 251">
          <a:extLst>
            <a:ext uri="{FF2B5EF4-FFF2-40B4-BE49-F238E27FC236}">
              <a16:creationId xmlns:a16="http://schemas.microsoft.com/office/drawing/2014/main" id="{00000000-0008-0000-0300-0000FC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3" name="テキスト ボックス 252">
          <a:extLst>
            <a:ext uri="{FF2B5EF4-FFF2-40B4-BE49-F238E27FC236}">
              <a16:creationId xmlns:a16="http://schemas.microsoft.com/office/drawing/2014/main" id="{00000000-0008-0000-0300-0000FD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4" name="給与水準   （国との比較）グラフ枠">
          <a:extLst>
            <a:ext uri="{FF2B5EF4-FFF2-40B4-BE49-F238E27FC236}">
              <a16:creationId xmlns:a16="http://schemas.microsoft.com/office/drawing/2014/main" id="{00000000-0008-0000-0300-0000FE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79</xdr:row>
      <xdr:rowOff>148872</xdr:rowOff>
    </xdr:from>
    <xdr:to>
      <xdr:col>81</xdr:col>
      <xdr:colOff>44450</xdr:colOff>
      <xdr:row>89</xdr:row>
      <xdr:rowOff>96661</xdr:rowOff>
    </xdr:to>
    <xdr:cxnSp macro="">
      <xdr:nvCxnSpPr>
        <xdr:cNvPr id="255" name="直線コネクタ 254">
          <a:extLst>
            <a:ext uri="{FF2B5EF4-FFF2-40B4-BE49-F238E27FC236}">
              <a16:creationId xmlns:a16="http://schemas.microsoft.com/office/drawing/2014/main" id="{00000000-0008-0000-0300-0000FF000000}"/>
            </a:ext>
          </a:extLst>
        </xdr:cNvPr>
        <xdr:cNvCxnSpPr/>
      </xdr:nvCxnSpPr>
      <xdr:spPr>
        <a:xfrm flipV="1">
          <a:off x="17018000" y="13693422"/>
          <a:ext cx="0" cy="166228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68738</xdr:rowOff>
    </xdr:from>
    <xdr:ext cx="762000" cy="259045"/>
    <xdr:sp macro="" textlink="">
      <xdr:nvSpPr>
        <xdr:cNvPr id="256" name="給与水準   （国との比較）最小値テキスト">
          <a:extLst>
            <a:ext uri="{FF2B5EF4-FFF2-40B4-BE49-F238E27FC236}">
              <a16:creationId xmlns:a16="http://schemas.microsoft.com/office/drawing/2014/main" id="{00000000-0008-0000-0300-000000010000}"/>
            </a:ext>
          </a:extLst>
        </xdr:cNvPr>
        <xdr:cNvSpPr txBox="1"/>
      </xdr:nvSpPr>
      <xdr:spPr>
        <a:xfrm>
          <a:off x="17106900" y="153277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96661</xdr:rowOff>
    </xdr:from>
    <xdr:to>
      <xdr:col>81</xdr:col>
      <xdr:colOff>133350</xdr:colOff>
      <xdr:row>89</xdr:row>
      <xdr:rowOff>96661</xdr:rowOff>
    </xdr:to>
    <xdr:cxnSp macro="">
      <xdr:nvCxnSpPr>
        <xdr:cNvPr id="257" name="直線コネクタ 256">
          <a:extLst>
            <a:ext uri="{FF2B5EF4-FFF2-40B4-BE49-F238E27FC236}">
              <a16:creationId xmlns:a16="http://schemas.microsoft.com/office/drawing/2014/main" id="{00000000-0008-0000-0300-000001010000}"/>
            </a:ext>
          </a:extLst>
        </xdr:cNvPr>
        <xdr:cNvCxnSpPr/>
      </xdr:nvCxnSpPr>
      <xdr:spPr>
        <a:xfrm>
          <a:off x="16929100" y="153557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78</xdr:row>
      <xdr:rowOff>63799</xdr:rowOff>
    </xdr:from>
    <xdr:ext cx="762000" cy="259045"/>
    <xdr:sp macro="" textlink="">
      <xdr:nvSpPr>
        <xdr:cNvPr id="258" name="給与水準   （国との比較）最大値テキスト">
          <a:extLst>
            <a:ext uri="{FF2B5EF4-FFF2-40B4-BE49-F238E27FC236}">
              <a16:creationId xmlns:a16="http://schemas.microsoft.com/office/drawing/2014/main" id="{00000000-0008-0000-0300-000002010000}"/>
            </a:ext>
          </a:extLst>
        </xdr:cNvPr>
        <xdr:cNvSpPr txBox="1"/>
      </xdr:nvSpPr>
      <xdr:spPr>
        <a:xfrm>
          <a:off x="17106900" y="134368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79</xdr:row>
      <xdr:rowOff>148872</xdr:rowOff>
    </xdr:from>
    <xdr:to>
      <xdr:col>81</xdr:col>
      <xdr:colOff>133350</xdr:colOff>
      <xdr:row>79</xdr:row>
      <xdr:rowOff>148872</xdr:rowOff>
    </xdr:to>
    <xdr:cxnSp macro="">
      <xdr:nvCxnSpPr>
        <xdr:cNvPr id="259" name="直線コネクタ 258">
          <a:extLst>
            <a:ext uri="{FF2B5EF4-FFF2-40B4-BE49-F238E27FC236}">
              <a16:creationId xmlns:a16="http://schemas.microsoft.com/office/drawing/2014/main" id="{00000000-0008-0000-0300-000003010000}"/>
            </a:ext>
          </a:extLst>
        </xdr:cNvPr>
        <xdr:cNvCxnSpPr/>
      </xdr:nvCxnSpPr>
      <xdr:spPr>
        <a:xfrm>
          <a:off x="16929100" y="136934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87</xdr:row>
      <xdr:rowOff>144639</xdr:rowOff>
    </xdr:from>
    <xdr:to>
      <xdr:col>81</xdr:col>
      <xdr:colOff>44450</xdr:colOff>
      <xdr:row>87</xdr:row>
      <xdr:rowOff>144639</xdr:rowOff>
    </xdr:to>
    <xdr:cxnSp macro="">
      <xdr:nvCxnSpPr>
        <xdr:cNvPr id="260" name="直線コネクタ 259">
          <a:extLst>
            <a:ext uri="{FF2B5EF4-FFF2-40B4-BE49-F238E27FC236}">
              <a16:creationId xmlns:a16="http://schemas.microsoft.com/office/drawing/2014/main" id="{00000000-0008-0000-0300-000004010000}"/>
            </a:ext>
          </a:extLst>
        </xdr:cNvPr>
        <xdr:cNvCxnSpPr/>
      </xdr:nvCxnSpPr>
      <xdr:spPr>
        <a:xfrm>
          <a:off x="16179800" y="15060789"/>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91316</xdr:rowOff>
    </xdr:from>
    <xdr:ext cx="762000" cy="259045"/>
    <xdr:sp macro="" textlink="">
      <xdr:nvSpPr>
        <xdr:cNvPr id="261" name="給与水準   （国との比較）平均値テキスト">
          <a:extLst>
            <a:ext uri="{FF2B5EF4-FFF2-40B4-BE49-F238E27FC236}">
              <a16:creationId xmlns:a16="http://schemas.microsoft.com/office/drawing/2014/main" id="{00000000-0008-0000-0300-000005010000}"/>
            </a:ext>
          </a:extLst>
        </xdr:cNvPr>
        <xdr:cNvSpPr txBox="1"/>
      </xdr:nvSpPr>
      <xdr:spPr>
        <a:xfrm>
          <a:off x="17106900" y="1449311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74789</xdr:rowOff>
    </xdr:from>
    <xdr:to>
      <xdr:col>81</xdr:col>
      <xdr:colOff>95250</xdr:colOff>
      <xdr:row>86</xdr:row>
      <xdr:rowOff>4939</xdr:rowOff>
    </xdr:to>
    <xdr:sp macro="" textlink="">
      <xdr:nvSpPr>
        <xdr:cNvPr id="262" name="フローチャート: 判断 261">
          <a:extLst>
            <a:ext uri="{FF2B5EF4-FFF2-40B4-BE49-F238E27FC236}">
              <a16:creationId xmlns:a16="http://schemas.microsoft.com/office/drawing/2014/main" id="{00000000-0008-0000-0300-000006010000}"/>
            </a:ext>
          </a:extLst>
        </xdr:cNvPr>
        <xdr:cNvSpPr/>
      </xdr:nvSpPr>
      <xdr:spPr>
        <a:xfrm>
          <a:off x="16967200" y="146480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87</xdr:row>
      <xdr:rowOff>77611</xdr:rowOff>
    </xdr:from>
    <xdr:to>
      <xdr:col>77</xdr:col>
      <xdr:colOff>44450</xdr:colOff>
      <xdr:row>87</xdr:row>
      <xdr:rowOff>144639</xdr:rowOff>
    </xdr:to>
    <xdr:cxnSp macro="">
      <xdr:nvCxnSpPr>
        <xdr:cNvPr id="263" name="直線コネクタ 262">
          <a:extLst>
            <a:ext uri="{FF2B5EF4-FFF2-40B4-BE49-F238E27FC236}">
              <a16:creationId xmlns:a16="http://schemas.microsoft.com/office/drawing/2014/main" id="{00000000-0008-0000-0300-000007010000}"/>
            </a:ext>
          </a:extLst>
        </xdr:cNvPr>
        <xdr:cNvCxnSpPr/>
      </xdr:nvCxnSpPr>
      <xdr:spPr>
        <a:xfrm>
          <a:off x="15290800" y="14993761"/>
          <a:ext cx="889000" cy="670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34572</xdr:rowOff>
    </xdr:from>
    <xdr:to>
      <xdr:col>77</xdr:col>
      <xdr:colOff>95250</xdr:colOff>
      <xdr:row>85</xdr:row>
      <xdr:rowOff>136172</xdr:rowOff>
    </xdr:to>
    <xdr:sp macro="" textlink="">
      <xdr:nvSpPr>
        <xdr:cNvPr id="264" name="フローチャート: 判断 263">
          <a:extLst>
            <a:ext uri="{FF2B5EF4-FFF2-40B4-BE49-F238E27FC236}">
              <a16:creationId xmlns:a16="http://schemas.microsoft.com/office/drawing/2014/main" id="{00000000-0008-0000-0300-000008010000}"/>
            </a:ext>
          </a:extLst>
        </xdr:cNvPr>
        <xdr:cNvSpPr/>
      </xdr:nvSpPr>
      <xdr:spPr>
        <a:xfrm>
          <a:off x="16129000" y="14607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83</xdr:row>
      <xdr:rowOff>146349</xdr:rowOff>
    </xdr:from>
    <xdr:ext cx="736600" cy="259045"/>
    <xdr:sp macro="" textlink="">
      <xdr:nvSpPr>
        <xdr:cNvPr id="265" name="テキスト ボックス 264">
          <a:extLst>
            <a:ext uri="{FF2B5EF4-FFF2-40B4-BE49-F238E27FC236}">
              <a16:creationId xmlns:a16="http://schemas.microsoft.com/office/drawing/2014/main" id="{00000000-0008-0000-0300-000009010000}"/>
            </a:ext>
          </a:extLst>
        </xdr:cNvPr>
        <xdr:cNvSpPr txBox="1"/>
      </xdr:nvSpPr>
      <xdr:spPr>
        <a:xfrm>
          <a:off x="15798800" y="1437669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87</xdr:row>
      <xdr:rowOff>77611</xdr:rowOff>
    </xdr:from>
    <xdr:to>
      <xdr:col>72</xdr:col>
      <xdr:colOff>203200</xdr:colOff>
      <xdr:row>87</xdr:row>
      <xdr:rowOff>91016</xdr:rowOff>
    </xdr:to>
    <xdr:cxnSp macro="">
      <xdr:nvCxnSpPr>
        <xdr:cNvPr id="266" name="直線コネクタ 265">
          <a:extLst>
            <a:ext uri="{FF2B5EF4-FFF2-40B4-BE49-F238E27FC236}">
              <a16:creationId xmlns:a16="http://schemas.microsoft.com/office/drawing/2014/main" id="{00000000-0008-0000-0300-00000A010000}"/>
            </a:ext>
          </a:extLst>
        </xdr:cNvPr>
        <xdr:cNvCxnSpPr/>
      </xdr:nvCxnSpPr>
      <xdr:spPr>
        <a:xfrm flipV="1">
          <a:off x="14401800" y="14993761"/>
          <a:ext cx="889000" cy="134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85</xdr:row>
      <xdr:rowOff>47978</xdr:rowOff>
    </xdr:from>
    <xdr:to>
      <xdr:col>73</xdr:col>
      <xdr:colOff>44450</xdr:colOff>
      <xdr:row>85</xdr:row>
      <xdr:rowOff>149578</xdr:rowOff>
    </xdr:to>
    <xdr:sp macro="" textlink="">
      <xdr:nvSpPr>
        <xdr:cNvPr id="267" name="フローチャート: 判断 266">
          <a:extLst>
            <a:ext uri="{FF2B5EF4-FFF2-40B4-BE49-F238E27FC236}">
              <a16:creationId xmlns:a16="http://schemas.microsoft.com/office/drawing/2014/main" id="{00000000-0008-0000-0300-00000B010000}"/>
            </a:ext>
          </a:extLst>
        </xdr:cNvPr>
        <xdr:cNvSpPr/>
      </xdr:nvSpPr>
      <xdr:spPr>
        <a:xfrm>
          <a:off x="15240000" y="146212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83</xdr:row>
      <xdr:rowOff>159755</xdr:rowOff>
    </xdr:from>
    <xdr:ext cx="762000" cy="259045"/>
    <xdr:sp macro="" textlink="">
      <xdr:nvSpPr>
        <xdr:cNvPr id="268" name="テキスト ボックス 267">
          <a:extLst>
            <a:ext uri="{FF2B5EF4-FFF2-40B4-BE49-F238E27FC236}">
              <a16:creationId xmlns:a16="http://schemas.microsoft.com/office/drawing/2014/main" id="{00000000-0008-0000-0300-00000C010000}"/>
            </a:ext>
          </a:extLst>
        </xdr:cNvPr>
        <xdr:cNvSpPr txBox="1"/>
      </xdr:nvSpPr>
      <xdr:spPr>
        <a:xfrm>
          <a:off x="14909800" y="14390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87</xdr:row>
      <xdr:rowOff>91016</xdr:rowOff>
    </xdr:from>
    <xdr:to>
      <xdr:col>68</xdr:col>
      <xdr:colOff>152400</xdr:colOff>
      <xdr:row>87</xdr:row>
      <xdr:rowOff>104422</xdr:rowOff>
    </xdr:to>
    <xdr:cxnSp macro="">
      <xdr:nvCxnSpPr>
        <xdr:cNvPr id="269" name="直線コネクタ 268">
          <a:extLst>
            <a:ext uri="{FF2B5EF4-FFF2-40B4-BE49-F238E27FC236}">
              <a16:creationId xmlns:a16="http://schemas.microsoft.com/office/drawing/2014/main" id="{00000000-0008-0000-0300-00000D010000}"/>
            </a:ext>
          </a:extLst>
        </xdr:cNvPr>
        <xdr:cNvCxnSpPr/>
      </xdr:nvCxnSpPr>
      <xdr:spPr>
        <a:xfrm flipV="1">
          <a:off x="13512800" y="15007166"/>
          <a:ext cx="889000" cy="13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61384</xdr:rowOff>
    </xdr:from>
    <xdr:to>
      <xdr:col>68</xdr:col>
      <xdr:colOff>203200</xdr:colOff>
      <xdr:row>85</xdr:row>
      <xdr:rowOff>162984</xdr:rowOff>
    </xdr:to>
    <xdr:sp macro="" textlink="">
      <xdr:nvSpPr>
        <xdr:cNvPr id="270" name="フローチャート: 判断 269">
          <a:extLst>
            <a:ext uri="{FF2B5EF4-FFF2-40B4-BE49-F238E27FC236}">
              <a16:creationId xmlns:a16="http://schemas.microsoft.com/office/drawing/2014/main" id="{00000000-0008-0000-0300-00000E010000}"/>
            </a:ext>
          </a:extLst>
        </xdr:cNvPr>
        <xdr:cNvSpPr/>
      </xdr:nvSpPr>
      <xdr:spPr>
        <a:xfrm>
          <a:off x="14351000" y="146346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84</xdr:row>
      <xdr:rowOff>1711</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4020800" y="144035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47978</xdr:rowOff>
    </xdr:from>
    <xdr:to>
      <xdr:col>64</xdr:col>
      <xdr:colOff>152400</xdr:colOff>
      <xdr:row>85</xdr:row>
      <xdr:rowOff>149578</xdr:rowOff>
    </xdr:to>
    <xdr:sp macro="" textlink="">
      <xdr:nvSpPr>
        <xdr:cNvPr id="272" name="フローチャート: 判断 271">
          <a:extLst>
            <a:ext uri="{FF2B5EF4-FFF2-40B4-BE49-F238E27FC236}">
              <a16:creationId xmlns:a16="http://schemas.microsoft.com/office/drawing/2014/main" id="{00000000-0008-0000-0300-000010010000}"/>
            </a:ext>
          </a:extLst>
        </xdr:cNvPr>
        <xdr:cNvSpPr/>
      </xdr:nvSpPr>
      <xdr:spPr>
        <a:xfrm>
          <a:off x="13462000" y="146212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83</xdr:row>
      <xdr:rowOff>159755</xdr:rowOff>
    </xdr:from>
    <xdr:ext cx="762000" cy="259045"/>
    <xdr:sp macro="" textlink="">
      <xdr:nvSpPr>
        <xdr:cNvPr id="273" name="テキスト ボックス 272">
          <a:extLst>
            <a:ext uri="{FF2B5EF4-FFF2-40B4-BE49-F238E27FC236}">
              <a16:creationId xmlns:a16="http://schemas.microsoft.com/office/drawing/2014/main" id="{00000000-0008-0000-0300-000011010000}"/>
            </a:ext>
          </a:extLst>
        </xdr:cNvPr>
        <xdr:cNvSpPr txBox="1"/>
      </xdr:nvSpPr>
      <xdr:spPr>
        <a:xfrm>
          <a:off x="13131800" y="14390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4" name="テキスト ボックス 273">
          <a:extLst>
            <a:ext uri="{FF2B5EF4-FFF2-40B4-BE49-F238E27FC236}">
              <a16:creationId xmlns:a16="http://schemas.microsoft.com/office/drawing/2014/main" id="{00000000-0008-0000-0300-000012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5" name="テキスト ボックス 274">
          <a:extLst>
            <a:ext uri="{FF2B5EF4-FFF2-40B4-BE49-F238E27FC236}">
              <a16:creationId xmlns:a16="http://schemas.microsoft.com/office/drawing/2014/main" id="{00000000-0008-0000-0300-000013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6" name="テキスト ボックス 275">
          <a:extLst>
            <a:ext uri="{FF2B5EF4-FFF2-40B4-BE49-F238E27FC236}">
              <a16:creationId xmlns:a16="http://schemas.microsoft.com/office/drawing/2014/main" id="{00000000-0008-0000-0300-000014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7" name="テキスト ボックス 276">
          <a:extLst>
            <a:ext uri="{FF2B5EF4-FFF2-40B4-BE49-F238E27FC236}">
              <a16:creationId xmlns:a16="http://schemas.microsoft.com/office/drawing/2014/main" id="{00000000-0008-0000-0300-000015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8" name="テキスト ボックス 277">
          <a:extLst>
            <a:ext uri="{FF2B5EF4-FFF2-40B4-BE49-F238E27FC236}">
              <a16:creationId xmlns:a16="http://schemas.microsoft.com/office/drawing/2014/main" id="{00000000-0008-0000-0300-000016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87</xdr:row>
      <xdr:rowOff>93839</xdr:rowOff>
    </xdr:from>
    <xdr:to>
      <xdr:col>81</xdr:col>
      <xdr:colOff>95250</xdr:colOff>
      <xdr:row>88</xdr:row>
      <xdr:rowOff>23989</xdr:rowOff>
    </xdr:to>
    <xdr:sp macro="" textlink="">
      <xdr:nvSpPr>
        <xdr:cNvPr id="279" name="楕円 278">
          <a:extLst>
            <a:ext uri="{FF2B5EF4-FFF2-40B4-BE49-F238E27FC236}">
              <a16:creationId xmlns:a16="http://schemas.microsoft.com/office/drawing/2014/main" id="{00000000-0008-0000-0300-000017010000}"/>
            </a:ext>
          </a:extLst>
        </xdr:cNvPr>
        <xdr:cNvSpPr/>
      </xdr:nvSpPr>
      <xdr:spPr>
        <a:xfrm>
          <a:off x="16967200" y="150099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87</xdr:row>
      <xdr:rowOff>65916</xdr:rowOff>
    </xdr:from>
    <xdr:ext cx="762000" cy="259045"/>
    <xdr:sp macro="" textlink="">
      <xdr:nvSpPr>
        <xdr:cNvPr id="280" name="給与水準   （国との比較）該当値テキスト">
          <a:extLst>
            <a:ext uri="{FF2B5EF4-FFF2-40B4-BE49-F238E27FC236}">
              <a16:creationId xmlns:a16="http://schemas.microsoft.com/office/drawing/2014/main" id="{00000000-0008-0000-0300-000018010000}"/>
            </a:ext>
          </a:extLst>
        </xdr:cNvPr>
        <xdr:cNvSpPr txBox="1"/>
      </xdr:nvSpPr>
      <xdr:spPr>
        <a:xfrm>
          <a:off x="17106900" y="149820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87</xdr:row>
      <xdr:rowOff>93839</xdr:rowOff>
    </xdr:from>
    <xdr:to>
      <xdr:col>77</xdr:col>
      <xdr:colOff>95250</xdr:colOff>
      <xdr:row>88</xdr:row>
      <xdr:rowOff>23989</xdr:rowOff>
    </xdr:to>
    <xdr:sp macro="" textlink="">
      <xdr:nvSpPr>
        <xdr:cNvPr id="281" name="楕円 280">
          <a:extLst>
            <a:ext uri="{FF2B5EF4-FFF2-40B4-BE49-F238E27FC236}">
              <a16:creationId xmlns:a16="http://schemas.microsoft.com/office/drawing/2014/main" id="{00000000-0008-0000-0300-000019010000}"/>
            </a:ext>
          </a:extLst>
        </xdr:cNvPr>
        <xdr:cNvSpPr/>
      </xdr:nvSpPr>
      <xdr:spPr>
        <a:xfrm>
          <a:off x="16129000" y="150099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88</xdr:row>
      <xdr:rowOff>8766</xdr:rowOff>
    </xdr:from>
    <xdr:ext cx="736600" cy="259045"/>
    <xdr:sp macro="" textlink="">
      <xdr:nvSpPr>
        <xdr:cNvPr id="282" name="テキスト ボックス 281">
          <a:extLst>
            <a:ext uri="{FF2B5EF4-FFF2-40B4-BE49-F238E27FC236}">
              <a16:creationId xmlns:a16="http://schemas.microsoft.com/office/drawing/2014/main" id="{00000000-0008-0000-0300-00001A010000}"/>
            </a:ext>
          </a:extLst>
        </xdr:cNvPr>
        <xdr:cNvSpPr txBox="1"/>
      </xdr:nvSpPr>
      <xdr:spPr>
        <a:xfrm>
          <a:off x="15798800" y="1509636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87</xdr:row>
      <xdr:rowOff>26811</xdr:rowOff>
    </xdr:from>
    <xdr:to>
      <xdr:col>73</xdr:col>
      <xdr:colOff>44450</xdr:colOff>
      <xdr:row>87</xdr:row>
      <xdr:rowOff>128411</xdr:rowOff>
    </xdr:to>
    <xdr:sp macro="" textlink="">
      <xdr:nvSpPr>
        <xdr:cNvPr id="283" name="楕円 282">
          <a:extLst>
            <a:ext uri="{FF2B5EF4-FFF2-40B4-BE49-F238E27FC236}">
              <a16:creationId xmlns:a16="http://schemas.microsoft.com/office/drawing/2014/main" id="{00000000-0008-0000-0300-00001B010000}"/>
            </a:ext>
          </a:extLst>
        </xdr:cNvPr>
        <xdr:cNvSpPr/>
      </xdr:nvSpPr>
      <xdr:spPr>
        <a:xfrm>
          <a:off x="15240000" y="149429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87</xdr:row>
      <xdr:rowOff>113188</xdr:rowOff>
    </xdr:from>
    <xdr:ext cx="762000" cy="259045"/>
    <xdr:sp macro="" textlink="">
      <xdr:nvSpPr>
        <xdr:cNvPr id="284" name="テキスト ボックス 283">
          <a:extLst>
            <a:ext uri="{FF2B5EF4-FFF2-40B4-BE49-F238E27FC236}">
              <a16:creationId xmlns:a16="http://schemas.microsoft.com/office/drawing/2014/main" id="{00000000-0008-0000-0300-00001C010000}"/>
            </a:ext>
          </a:extLst>
        </xdr:cNvPr>
        <xdr:cNvSpPr txBox="1"/>
      </xdr:nvSpPr>
      <xdr:spPr>
        <a:xfrm>
          <a:off x="14909800" y="150293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87</xdr:row>
      <xdr:rowOff>40216</xdr:rowOff>
    </xdr:from>
    <xdr:to>
      <xdr:col>68</xdr:col>
      <xdr:colOff>203200</xdr:colOff>
      <xdr:row>87</xdr:row>
      <xdr:rowOff>141816</xdr:rowOff>
    </xdr:to>
    <xdr:sp macro="" textlink="">
      <xdr:nvSpPr>
        <xdr:cNvPr id="285" name="楕円 284">
          <a:extLst>
            <a:ext uri="{FF2B5EF4-FFF2-40B4-BE49-F238E27FC236}">
              <a16:creationId xmlns:a16="http://schemas.microsoft.com/office/drawing/2014/main" id="{00000000-0008-0000-0300-00001D010000}"/>
            </a:ext>
          </a:extLst>
        </xdr:cNvPr>
        <xdr:cNvSpPr/>
      </xdr:nvSpPr>
      <xdr:spPr>
        <a:xfrm>
          <a:off x="14351000" y="149563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87</xdr:row>
      <xdr:rowOff>126593</xdr:rowOff>
    </xdr:from>
    <xdr:ext cx="762000" cy="259045"/>
    <xdr:sp macro="" textlink="">
      <xdr:nvSpPr>
        <xdr:cNvPr id="286" name="テキスト ボックス 285">
          <a:extLst>
            <a:ext uri="{FF2B5EF4-FFF2-40B4-BE49-F238E27FC236}">
              <a16:creationId xmlns:a16="http://schemas.microsoft.com/office/drawing/2014/main" id="{00000000-0008-0000-0300-00001E010000}"/>
            </a:ext>
          </a:extLst>
        </xdr:cNvPr>
        <xdr:cNvSpPr txBox="1"/>
      </xdr:nvSpPr>
      <xdr:spPr>
        <a:xfrm>
          <a:off x="14020800" y="150427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87</xdr:row>
      <xdr:rowOff>53622</xdr:rowOff>
    </xdr:from>
    <xdr:to>
      <xdr:col>64</xdr:col>
      <xdr:colOff>152400</xdr:colOff>
      <xdr:row>87</xdr:row>
      <xdr:rowOff>155222</xdr:rowOff>
    </xdr:to>
    <xdr:sp macro="" textlink="">
      <xdr:nvSpPr>
        <xdr:cNvPr id="287" name="楕円 286">
          <a:extLst>
            <a:ext uri="{FF2B5EF4-FFF2-40B4-BE49-F238E27FC236}">
              <a16:creationId xmlns:a16="http://schemas.microsoft.com/office/drawing/2014/main" id="{00000000-0008-0000-0300-00001F010000}"/>
            </a:ext>
          </a:extLst>
        </xdr:cNvPr>
        <xdr:cNvSpPr/>
      </xdr:nvSpPr>
      <xdr:spPr>
        <a:xfrm>
          <a:off x="13462000" y="149697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87</xdr:row>
      <xdr:rowOff>139999</xdr:rowOff>
    </xdr:from>
    <xdr:ext cx="762000" cy="259045"/>
    <xdr:sp macro="" textlink="">
      <xdr:nvSpPr>
        <xdr:cNvPr id="288" name="テキスト ボックス 287">
          <a:extLst>
            <a:ext uri="{FF2B5EF4-FFF2-40B4-BE49-F238E27FC236}">
              <a16:creationId xmlns:a16="http://schemas.microsoft.com/office/drawing/2014/main" id="{00000000-0008-0000-0300-000020010000}"/>
            </a:ext>
          </a:extLst>
        </xdr:cNvPr>
        <xdr:cNvSpPr txBox="1"/>
      </xdr:nvSpPr>
      <xdr:spPr>
        <a:xfrm>
          <a:off x="13131800" y="15056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9" name="正方形/長方形 288">
          <a:extLst>
            <a:ext uri="{FF2B5EF4-FFF2-40B4-BE49-F238E27FC236}">
              <a16:creationId xmlns:a16="http://schemas.microsoft.com/office/drawing/2014/main" id="{00000000-0008-0000-0300-000021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90" name="テキスト ボックス 289">
          <a:extLst>
            <a:ext uri="{FF2B5EF4-FFF2-40B4-BE49-F238E27FC236}">
              <a16:creationId xmlns:a16="http://schemas.microsoft.com/office/drawing/2014/main" id="{00000000-0008-0000-0300-000022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91" name="テキスト ボックス 290">
          <a:extLst>
            <a:ext uri="{FF2B5EF4-FFF2-40B4-BE49-F238E27FC236}">
              <a16:creationId xmlns:a16="http://schemas.microsoft.com/office/drawing/2014/main" id="{00000000-0008-0000-0300-000023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[8.15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4" name="正方形/長方形 293">
          <a:extLst>
            <a:ext uri="{FF2B5EF4-FFF2-40B4-BE49-F238E27FC236}">
              <a16:creationId xmlns:a16="http://schemas.microsoft.com/office/drawing/2014/main" id="{00000000-0008-0000-0300-000026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5" name="正方形/長方形 294">
          <a:extLst>
            <a:ext uri="{FF2B5EF4-FFF2-40B4-BE49-F238E27FC236}">
              <a16:creationId xmlns:a16="http://schemas.microsoft.com/office/drawing/2014/main" id="{00000000-0008-0000-0300-000027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6" name="正方形/長方形 295">
          <a:extLst>
            <a:ext uri="{FF2B5EF4-FFF2-40B4-BE49-F238E27FC236}">
              <a16:creationId xmlns:a16="http://schemas.microsoft.com/office/drawing/2014/main" id="{00000000-0008-0000-0300-000028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7" name="正方形/長方形 296">
          <a:extLst>
            <a:ext uri="{FF2B5EF4-FFF2-40B4-BE49-F238E27FC236}">
              <a16:creationId xmlns:a16="http://schemas.microsoft.com/office/drawing/2014/main" id="{00000000-0008-0000-0300-000029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8" name="正方形/長方形 297">
          <a:extLst>
            <a:ext uri="{FF2B5EF4-FFF2-40B4-BE49-F238E27FC236}">
              <a16:creationId xmlns:a16="http://schemas.microsoft.com/office/drawing/2014/main" id="{00000000-0008-0000-0300-00002A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9" name="正方形/長方形 298">
          <a:extLst>
            <a:ext uri="{FF2B5EF4-FFF2-40B4-BE49-F238E27FC236}">
              <a16:creationId xmlns:a16="http://schemas.microsoft.com/office/drawing/2014/main" id="{00000000-0008-0000-0300-00002B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300" name="正方形/長方形 299">
          <a:extLst>
            <a:ext uri="{FF2B5EF4-FFF2-40B4-BE49-F238E27FC236}">
              <a16:creationId xmlns:a16="http://schemas.microsoft.com/office/drawing/2014/main" id="{00000000-0008-0000-0300-00002C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301" name="テキスト ボックス 300">
          <a:extLst>
            <a:ext uri="{FF2B5EF4-FFF2-40B4-BE49-F238E27FC236}">
              <a16:creationId xmlns:a16="http://schemas.microsoft.com/office/drawing/2014/main" id="{00000000-0008-0000-0300-00002D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人口</a:t>
          </a:r>
          <a:r>
            <a:rPr kumimoji="1" lang="en-US" altLang="ja-JP" sz="1100">
              <a:solidFill>
                <a:schemeClr val="dk1"/>
              </a:solidFill>
              <a:effectLst/>
              <a:latin typeface="+mn-lt"/>
              <a:ea typeface="+mn-ea"/>
              <a:cs typeface="+mn-cs"/>
            </a:rPr>
            <a:t>1,000</a:t>
          </a:r>
          <a:r>
            <a:rPr kumimoji="1" lang="ja-JP" altLang="ja-JP" sz="1100">
              <a:solidFill>
                <a:schemeClr val="dk1"/>
              </a:solidFill>
              <a:effectLst/>
              <a:latin typeface="+mn-lt"/>
              <a:ea typeface="+mn-ea"/>
              <a:cs typeface="+mn-cs"/>
            </a:rPr>
            <a:t>人当たりの職員数は、定員適正化計画による定員管理を進めてきた結果、類似団体平均を下回る人数で推移している。</a:t>
          </a:r>
          <a:endParaRPr lang="ja-JP" altLang="ja-JP" sz="1400">
            <a:effectLst/>
          </a:endParaRPr>
        </a:p>
        <a:p>
          <a:r>
            <a:rPr kumimoji="1" lang="ja-JP" altLang="ja-JP" sz="1100">
              <a:solidFill>
                <a:schemeClr val="dk1"/>
              </a:solidFill>
              <a:effectLst/>
              <a:latin typeface="+mn-lt"/>
              <a:ea typeface="+mn-ea"/>
              <a:cs typeface="+mn-cs"/>
            </a:rPr>
            <a:t>　今後も定員適正化計画による定員管理を継続するとともに、民間委託等の事業のアウトソーシングも検討していく。また、職員の適正な配置によって、より効果的・効率的な事業実施に努め、行政サービスの水準の維持、向上を図っていく。</a:t>
          </a:r>
          <a:endParaRPr lang="ja-JP" altLang="ja-JP" sz="1400">
            <a:effectLst/>
          </a:endParaRPr>
        </a:p>
      </xdr:txBody>
    </xdr:sp>
    <xdr:clientData/>
  </xdr:twoCellAnchor>
  <xdr:oneCellAnchor>
    <xdr:from>
      <xdr:col>61</xdr:col>
      <xdr:colOff>6350</xdr:colOff>
      <xdr:row>54</xdr:row>
      <xdr:rowOff>139700</xdr:rowOff>
    </xdr:from>
    <xdr:ext cx="349839" cy="225703"/>
    <xdr:sp macro="" textlink="">
      <xdr:nvSpPr>
        <xdr:cNvPr id="302" name="テキスト ボックス 301">
          <a:extLst>
            <a:ext uri="{FF2B5EF4-FFF2-40B4-BE49-F238E27FC236}">
              <a16:creationId xmlns:a16="http://schemas.microsoft.com/office/drawing/2014/main" id="{00000000-0008-0000-0300-00002E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3" name="直線コネクタ 302">
          <a:extLst>
            <a:ext uri="{FF2B5EF4-FFF2-40B4-BE49-F238E27FC236}">
              <a16:creationId xmlns:a16="http://schemas.microsoft.com/office/drawing/2014/main" id="{00000000-0008-0000-0300-00002F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4" name="テキスト ボックス 303">
          <a:extLst>
            <a:ext uri="{FF2B5EF4-FFF2-40B4-BE49-F238E27FC236}">
              <a16:creationId xmlns:a16="http://schemas.microsoft.com/office/drawing/2014/main" id="{00000000-0008-0000-0300-000030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5" name="直線コネクタ 304">
          <a:extLst>
            <a:ext uri="{FF2B5EF4-FFF2-40B4-BE49-F238E27FC236}">
              <a16:creationId xmlns:a16="http://schemas.microsoft.com/office/drawing/2014/main" id="{00000000-0008-0000-0300-000031010000}"/>
            </a:ext>
          </a:extLst>
        </xdr:cNvPr>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6" name="テキスト ボックス 305">
          <a:extLst>
            <a:ext uri="{FF2B5EF4-FFF2-40B4-BE49-F238E27FC236}">
              <a16:creationId xmlns:a16="http://schemas.microsoft.com/office/drawing/2014/main" id="{00000000-0008-0000-0300-000032010000}"/>
            </a:ext>
          </a:extLst>
        </xdr:cNvPr>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7" name="直線コネクタ 306">
          <a:extLst>
            <a:ext uri="{FF2B5EF4-FFF2-40B4-BE49-F238E27FC236}">
              <a16:creationId xmlns:a16="http://schemas.microsoft.com/office/drawing/2014/main" id="{00000000-0008-0000-0300-000033010000}"/>
            </a:ext>
          </a:extLst>
        </xdr:cNvPr>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8" name="テキスト ボックス 307">
          <a:extLst>
            <a:ext uri="{FF2B5EF4-FFF2-40B4-BE49-F238E27FC236}">
              <a16:creationId xmlns:a16="http://schemas.microsoft.com/office/drawing/2014/main" id="{00000000-0008-0000-0300-000034010000}"/>
            </a:ext>
          </a:extLst>
        </xdr:cNvPr>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9" name="直線コネクタ 308">
          <a:extLst>
            <a:ext uri="{FF2B5EF4-FFF2-40B4-BE49-F238E27FC236}">
              <a16:creationId xmlns:a16="http://schemas.microsoft.com/office/drawing/2014/main" id="{00000000-0008-0000-0300-000035010000}"/>
            </a:ext>
          </a:extLst>
        </xdr:cNvPr>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10" name="テキスト ボックス 309">
          <a:extLst>
            <a:ext uri="{FF2B5EF4-FFF2-40B4-BE49-F238E27FC236}">
              <a16:creationId xmlns:a16="http://schemas.microsoft.com/office/drawing/2014/main" id="{00000000-0008-0000-0300-000036010000}"/>
            </a:ext>
          </a:extLst>
        </xdr:cNvPr>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11" name="直線コネクタ 310">
          <a:extLst>
            <a:ext uri="{FF2B5EF4-FFF2-40B4-BE49-F238E27FC236}">
              <a16:creationId xmlns:a16="http://schemas.microsoft.com/office/drawing/2014/main" id="{00000000-0008-0000-0300-000037010000}"/>
            </a:ext>
          </a:extLst>
        </xdr:cNvPr>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12" name="テキスト ボックス 311">
          <a:extLst>
            <a:ext uri="{FF2B5EF4-FFF2-40B4-BE49-F238E27FC236}">
              <a16:creationId xmlns:a16="http://schemas.microsoft.com/office/drawing/2014/main" id="{00000000-0008-0000-0300-000038010000}"/>
            </a:ext>
          </a:extLst>
        </xdr:cNvPr>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13" name="直線コネクタ 312">
          <a:extLst>
            <a:ext uri="{FF2B5EF4-FFF2-40B4-BE49-F238E27FC236}">
              <a16:creationId xmlns:a16="http://schemas.microsoft.com/office/drawing/2014/main" id="{00000000-0008-0000-0300-000039010000}"/>
            </a:ext>
          </a:extLst>
        </xdr:cNvPr>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14" name="テキスト ボックス 313">
          <a:extLst>
            <a:ext uri="{FF2B5EF4-FFF2-40B4-BE49-F238E27FC236}">
              <a16:creationId xmlns:a16="http://schemas.microsoft.com/office/drawing/2014/main" id="{00000000-0008-0000-0300-00003A010000}"/>
            </a:ext>
          </a:extLst>
        </xdr:cNvPr>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5" name="直線コネクタ 314">
          <a:extLst>
            <a:ext uri="{FF2B5EF4-FFF2-40B4-BE49-F238E27FC236}">
              <a16:creationId xmlns:a16="http://schemas.microsoft.com/office/drawing/2014/main" id="{00000000-0008-0000-0300-00003B010000}"/>
            </a:ext>
          </a:extLst>
        </xdr:cNvPr>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6" name="テキスト ボックス 315">
          <a:extLst>
            <a:ext uri="{FF2B5EF4-FFF2-40B4-BE49-F238E27FC236}">
              <a16:creationId xmlns:a16="http://schemas.microsoft.com/office/drawing/2014/main" id="{00000000-0008-0000-0300-00003C010000}"/>
            </a:ext>
          </a:extLst>
        </xdr:cNvPr>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7" name="直線コネクタ 316">
          <a:extLst>
            <a:ext uri="{FF2B5EF4-FFF2-40B4-BE49-F238E27FC236}">
              <a16:creationId xmlns:a16="http://schemas.microsoft.com/office/drawing/2014/main" id="{00000000-0008-0000-0300-00003D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8" name="テキスト ボックス 317">
          <a:extLst>
            <a:ext uri="{FF2B5EF4-FFF2-40B4-BE49-F238E27FC236}">
              <a16:creationId xmlns:a16="http://schemas.microsoft.com/office/drawing/2014/main" id="{00000000-0008-0000-0300-00003E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9" name="定員管理の状況グラフ枠">
          <a:extLst>
            <a:ext uri="{FF2B5EF4-FFF2-40B4-BE49-F238E27FC236}">
              <a16:creationId xmlns:a16="http://schemas.microsoft.com/office/drawing/2014/main" id="{00000000-0008-0000-0300-00003F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74144</xdr:rowOff>
    </xdr:from>
    <xdr:to>
      <xdr:col>81</xdr:col>
      <xdr:colOff>44450</xdr:colOff>
      <xdr:row>66</xdr:row>
      <xdr:rowOff>168728</xdr:rowOff>
    </xdr:to>
    <xdr:cxnSp macro="">
      <xdr:nvCxnSpPr>
        <xdr:cNvPr id="320" name="直線コネクタ 319">
          <a:extLst>
            <a:ext uri="{FF2B5EF4-FFF2-40B4-BE49-F238E27FC236}">
              <a16:creationId xmlns:a16="http://schemas.microsoft.com/office/drawing/2014/main" id="{00000000-0008-0000-0300-000040010000}"/>
            </a:ext>
          </a:extLst>
        </xdr:cNvPr>
        <xdr:cNvCxnSpPr/>
      </xdr:nvCxnSpPr>
      <xdr:spPr>
        <a:xfrm flipV="1">
          <a:off x="17018000" y="10018244"/>
          <a:ext cx="0" cy="146618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140805</xdr:rowOff>
    </xdr:from>
    <xdr:ext cx="762000" cy="259045"/>
    <xdr:sp macro="" textlink="">
      <xdr:nvSpPr>
        <xdr:cNvPr id="321" name="定員管理の状況最小値テキスト">
          <a:extLst>
            <a:ext uri="{FF2B5EF4-FFF2-40B4-BE49-F238E27FC236}">
              <a16:creationId xmlns:a16="http://schemas.microsoft.com/office/drawing/2014/main" id="{00000000-0008-0000-0300-000041010000}"/>
            </a:ext>
          </a:extLst>
        </xdr:cNvPr>
        <xdr:cNvSpPr txBox="1"/>
      </xdr:nvSpPr>
      <xdr:spPr>
        <a:xfrm>
          <a:off x="17106900" y="11456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66</xdr:row>
      <xdr:rowOff>168728</xdr:rowOff>
    </xdr:from>
    <xdr:to>
      <xdr:col>81</xdr:col>
      <xdr:colOff>133350</xdr:colOff>
      <xdr:row>66</xdr:row>
      <xdr:rowOff>168728</xdr:rowOff>
    </xdr:to>
    <xdr:cxnSp macro="">
      <xdr:nvCxnSpPr>
        <xdr:cNvPr id="322" name="直線コネクタ 321">
          <a:extLst>
            <a:ext uri="{FF2B5EF4-FFF2-40B4-BE49-F238E27FC236}">
              <a16:creationId xmlns:a16="http://schemas.microsoft.com/office/drawing/2014/main" id="{00000000-0008-0000-0300-000042010000}"/>
            </a:ext>
          </a:extLst>
        </xdr:cNvPr>
        <xdr:cNvCxnSpPr/>
      </xdr:nvCxnSpPr>
      <xdr:spPr>
        <a:xfrm>
          <a:off x="16929100" y="1148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56</xdr:row>
      <xdr:rowOff>160521</xdr:rowOff>
    </xdr:from>
    <xdr:ext cx="762000" cy="259045"/>
    <xdr:sp macro="" textlink="">
      <xdr:nvSpPr>
        <xdr:cNvPr id="323" name="定員管理の状況最大値テキスト">
          <a:extLst>
            <a:ext uri="{FF2B5EF4-FFF2-40B4-BE49-F238E27FC236}">
              <a16:creationId xmlns:a16="http://schemas.microsoft.com/office/drawing/2014/main" id="{00000000-0008-0000-0300-000043010000}"/>
            </a:ext>
          </a:extLst>
        </xdr:cNvPr>
        <xdr:cNvSpPr txBox="1"/>
      </xdr:nvSpPr>
      <xdr:spPr>
        <a:xfrm>
          <a:off x="17106900" y="97617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74144</xdr:rowOff>
    </xdr:from>
    <xdr:to>
      <xdr:col>81</xdr:col>
      <xdr:colOff>133350</xdr:colOff>
      <xdr:row>58</xdr:row>
      <xdr:rowOff>74144</xdr:rowOff>
    </xdr:to>
    <xdr:cxnSp macro="">
      <xdr:nvCxnSpPr>
        <xdr:cNvPr id="324" name="直線コネクタ 323">
          <a:extLst>
            <a:ext uri="{FF2B5EF4-FFF2-40B4-BE49-F238E27FC236}">
              <a16:creationId xmlns:a16="http://schemas.microsoft.com/office/drawing/2014/main" id="{00000000-0008-0000-0300-000044010000}"/>
            </a:ext>
          </a:extLst>
        </xdr:cNvPr>
        <xdr:cNvCxnSpPr/>
      </xdr:nvCxnSpPr>
      <xdr:spPr>
        <a:xfrm>
          <a:off x="16929100" y="100182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59</xdr:row>
      <xdr:rowOff>47474</xdr:rowOff>
    </xdr:from>
    <xdr:to>
      <xdr:col>81</xdr:col>
      <xdr:colOff>44450</xdr:colOff>
      <xdr:row>59</xdr:row>
      <xdr:rowOff>64709</xdr:rowOff>
    </xdr:to>
    <xdr:cxnSp macro="">
      <xdr:nvCxnSpPr>
        <xdr:cNvPr id="325" name="直線コネクタ 324">
          <a:extLst>
            <a:ext uri="{FF2B5EF4-FFF2-40B4-BE49-F238E27FC236}">
              <a16:creationId xmlns:a16="http://schemas.microsoft.com/office/drawing/2014/main" id="{00000000-0008-0000-0300-000045010000}"/>
            </a:ext>
          </a:extLst>
        </xdr:cNvPr>
        <xdr:cNvCxnSpPr/>
      </xdr:nvCxnSpPr>
      <xdr:spPr>
        <a:xfrm>
          <a:off x="16179800" y="10163024"/>
          <a:ext cx="838200" cy="17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60</xdr:row>
      <xdr:rowOff>78818</xdr:rowOff>
    </xdr:from>
    <xdr:ext cx="762000" cy="259045"/>
    <xdr:sp macro="" textlink="">
      <xdr:nvSpPr>
        <xdr:cNvPr id="326" name="定員管理の状況平均値テキスト">
          <a:extLst>
            <a:ext uri="{FF2B5EF4-FFF2-40B4-BE49-F238E27FC236}">
              <a16:creationId xmlns:a16="http://schemas.microsoft.com/office/drawing/2014/main" id="{00000000-0008-0000-0300-000046010000}"/>
            </a:ext>
          </a:extLst>
        </xdr:cNvPr>
        <xdr:cNvSpPr txBox="1"/>
      </xdr:nvSpPr>
      <xdr:spPr>
        <a:xfrm>
          <a:off x="17106900" y="1036581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106741</xdr:rowOff>
    </xdr:from>
    <xdr:to>
      <xdr:col>81</xdr:col>
      <xdr:colOff>95250</xdr:colOff>
      <xdr:row>61</xdr:row>
      <xdr:rowOff>36891</xdr:rowOff>
    </xdr:to>
    <xdr:sp macro="" textlink="">
      <xdr:nvSpPr>
        <xdr:cNvPr id="327" name="フローチャート: 判断 326">
          <a:extLst>
            <a:ext uri="{FF2B5EF4-FFF2-40B4-BE49-F238E27FC236}">
              <a16:creationId xmlns:a16="http://schemas.microsoft.com/office/drawing/2014/main" id="{00000000-0008-0000-0300-000047010000}"/>
            </a:ext>
          </a:extLst>
        </xdr:cNvPr>
        <xdr:cNvSpPr/>
      </xdr:nvSpPr>
      <xdr:spPr>
        <a:xfrm>
          <a:off x="16967200" y="103937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59</xdr:row>
      <xdr:rowOff>47474</xdr:rowOff>
    </xdr:from>
    <xdr:to>
      <xdr:col>77</xdr:col>
      <xdr:colOff>44450</xdr:colOff>
      <xdr:row>59</xdr:row>
      <xdr:rowOff>75051</xdr:rowOff>
    </xdr:to>
    <xdr:cxnSp macro="">
      <xdr:nvCxnSpPr>
        <xdr:cNvPr id="328" name="直線コネクタ 327">
          <a:extLst>
            <a:ext uri="{FF2B5EF4-FFF2-40B4-BE49-F238E27FC236}">
              <a16:creationId xmlns:a16="http://schemas.microsoft.com/office/drawing/2014/main" id="{00000000-0008-0000-0300-000048010000}"/>
            </a:ext>
          </a:extLst>
        </xdr:cNvPr>
        <xdr:cNvCxnSpPr/>
      </xdr:nvCxnSpPr>
      <xdr:spPr>
        <a:xfrm flipV="1">
          <a:off x="15290800" y="10163024"/>
          <a:ext cx="889000" cy="275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73418</xdr:rowOff>
    </xdr:from>
    <xdr:to>
      <xdr:col>77</xdr:col>
      <xdr:colOff>95250</xdr:colOff>
      <xdr:row>61</xdr:row>
      <xdr:rowOff>3568</xdr:rowOff>
    </xdr:to>
    <xdr:sp macro="" textlink="">
      <xdr:nvSpPr>
        <xdr:cNvPr id="329" name="フローチャート: 判断 328">
          <a:extLst>
            <a:ext uri="{FF2B5EF4-FFF2-40B4-BE49-F238E27FC236}">
              <a16:creationId xmlns:a16="http://schemas.microsoft.com/office/drawing/2014/main" id="{00000000-0008-0000-0300-000049010000}"/>
            </a:ext>
          </a:extLst>
        </xdr:cNvPr>
        <xdr:cNvSpPr/>
      </xdr:nvSpPr>
      <xdr:spPr>
        <a:xfrm>
          <a:off x="16129000" y="103604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159795</xdr:rowOff>
    </xdr:from>
    <xdr:ext cx="736600" cy="259045"/>
    <xdr:sp macro="" textlink="">
      <xdr:nvSpPr>
        <xdr:cNvPr id="330" name="テキスト ボックス 329">
          <a:extLst>
            <a:ext uri="{FF2B5EF4-FFF2-40B4-BE49-F238E27FC236}">
              <a16:creationId xmlns:a16="http://schemas.microsoft.com/office/drawing/2014/main" id="{00000000-0008-0000-0300-00004A010000}"/>
            </a:ext>
          </a:extLst>
        </xdr:cNvPr>
        <xdr:cNvSpPr txBox="1"/>
      </xdr:nvSpPr>
      <xdr:spPr>
        <a:xfrm>
          <a:off x="15798800" y="1044679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59</xdr:row>
      <xdr:rowOff>75051</xdr:rowOff>
    </xdr:from>
    <xdr:to>
      <xdr:col>72</xdr:col>
      <xdr:colOff>203200</xdr:colOff>
      <xdr:row>59</xdr:row>
      <xdr:rowOff>94585</xdr:rowOff>
    </xdr:to>
    <xdr:cxnSp macro="">
      <xdr:nvCxnSpPr>
        <xdr:cNvPr id="331" name="直線コネクタ 330">
          <a:extLst>
            <a:ext uri="{FF2B5EF4-FFF2-40B4-BE49-F238E27FC236}">
              <a16:creationId xmlns:a16="http://schemas.microsoft.com/office/drawing/2014/main" id="{00000000-0008-0000-0300-00004B010000}"/>
            </a:ext>
          </a:extLst>
        </xdr:cNvPr>
        <xdr:cNvCxnSpPr/>
      </xdr:nvCxnSpPr>
      <xdr:spPr>
        <a:xfrm flipV="1">
          <a:off x="14401800" y="10190601"/>
          <a:ext cx="889000" cy="195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122827</xdr:rowOff>
    </xdr:from>
    <xdr:to>
      <xdr:col>73</xdr:col>
      <xdr:colOff>44450</xdr:colOff>
      <xdr:row>61</xdr:row>
      <xdr:rowOff>52977</xdr:rowOff>
    </xdr:to>
    <xdr:sp macro="" textlink="">
      <xdr:nvSpPr>
        <xdr:cNvPr id="332" name="フローチャート: 判断 331">
          <a:extLst>
            <a:ext uri="{FF2B5EF4-FFF2-40B4-BE49-F238E27FC236}">
              <a16:creationId xmlns:a16="http://schemas.microsoft.com/office/drawing/2014/main" id="{00000000-0008-0000-0300-00004C010000}"/>
            </a:ext>
          </a:extLst>
        </xdr:cNvPr>
        <xdr:cNvSpPr/>
      </xdr:nvSpPr>
      <xdr:spPr>
        <a:xfrm>
          <a:off x="15240000" y="104098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37754</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4909800" y="104962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59</xdr:row>
      <xdr:rowOff>75051</xdr:rowOff>
    </xdr:from>
    <xdr:to>
      <xdr:col>68</xdr:col>
      <xdr:colOff>152400</xdr:colOff>
      <xdr:row>59</xdr:row>
      <xdr:rowOff>94585</xdr:rowOff>
    </xdr:to>
    <xdr:cxnSp macro="">
      <xdr:nvCxnSpPr>
        <xdr:cNvPr id="334" name="直線コネクタ 333">
          <a:extLst>
            <a:ext uri="{FF2B5EF4-FFF2-40B4-BE49-F238E27FC236}">
              <a16:creationId xmlns:a16="http://schemas.microsoft.com/office/drawing/2014/main" id="{00000000-0008-0000-0300-00004E010000}"/>
            </a:ext>
          </a:extLst>
        </xdr:cNvPr>
        <xdr:cNvCxnSpPr/>
      </xdr:nvCxnSpPr>
      <xdr:spPr>
        <a:xfrm>
          <a:off x="13512800" y="10190601"/>
          <a:ext cx="889000" cy="195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98697</xdr:rowOff>
    </xdr:from>
    <xdr:to>
      <xdr:col>68</xdr:col>
      <xdr:colOff>203200</xdr:colOff>
      <xdr:row>61</xdr:row>
      <xdr:rowOff>28847</xdr:rowOff>
    </xdr:to>
    <xdr:sp macro="" textlink="">
      <xdr:nvSpPr>
        <xdr:cNvPr id="335" name="フローチャート: 判断 334">
          <a:extLst>
            <a:ext uri="{FF2B5EF4-FFF2-40B4-BE49-F238E27FC236}">
              <a16:creationId xmlns:a16="http://schemas.microsoft.com/office/drawing/2014/main" id="{00000000-0008-0000-0300-00004F010000}"/>
            </a:ext>
          </a:extLst>
        </xdr:cNvPr>
        <xdr:cNvSpPr/>
      </xdr:nvSpPr>
      <xdr:spPr>
        <a:xfrm>
          <a:off x="14351000" y="103856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13624</xdr:rowOff>
    </xdr:from>
    <xdr:ext cx="762000" cy="259045"/>
    <xdr:sp macro="" textlink="">
      <xdr:nvSpPr>
        <xdr:cNvPr id="336" name="テキスト ボックス 335">
          <a:extLst>
            <a:ext uri="{FF2B5EF4-FFF2-40B4-BE49-F238E27FC236}">
              <a16:creationId xmlns:a16="http://schemas.microsoft.com/office/drawing/2014/main" id="{00000000-0008-0000-0300-000050010000}"/>
            </a:ext>
          </a:extLst>
        </xdr:cNvPr>
        <xdr:cNvSpPr txBox="1"/>
      </xdr:nvSpPr>
      <xdr:spPr>
        <a:xfrm>
          <a:off x="14020800" y="104720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86058</xdr:rowOff>
    </xdr:from>
    <xdr:to>
      <xdr:col>64</xdr:col>
      <xdr:colOff>152400</xdr:colOff>
      <xdr:row>61</xdr:row>
      <xdr:rowOff>16208</xdr:rowOff>
    </xdr:to>
    <xdr:sp macro="" textlink="">
      <xdr:nvSpPr>
        <xdr:cNvPr id="337" name="フローチャート: 判断 336">
          <a:extLst>
            <a:ext uri="{FF2B5EF4-FFF2-40B4-BE49-F238E27FC236}">
              <a16:creationId xmlns:a16="http://schemas.microsoft.com/office/drawing/2014/main" id="{00000000-0008-0000-0300-000051010000}"/>
            </a:ext>
          </a:extLst>
        </xdr:cNvPr>
        <xdr:cNvSpPr/>
      </xdr:nvSpPr>
      <xdr:spPr>
        <a:xfrm>
          <a:off x="13462000" y="103730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985</xdr:rowOff>
    </xdr:from>
    <xdr:ext cx="762000" cy="259045"/>
    <xdr:sp macro="" textlink="">
      <xdr:nvSpPr>
        <xdr:cNvPr id="338" name="テキスト ボックス 337">
          <a:extLst>
            <a:ext uri="{FF2B5EF4-FFF2-40B4-BE49-F238E27FC236}">
              <a16:creationId xmlns:a16="http://schemas.microsoft.com/office/drawing/2014/main" id="{00000000-0008-0000-0300-000052010000}"/>
            </a:ext>
          </a:extLst>
        </xdr:cNvPr>
        <xdr:cNvSpPr txBox="1"/>
      </xdr:nvSpPr>
      <xdr:spPr>
        <a:xfrm>
          <a:off x="13131800" y="104594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9" name="テキスト ボックス 338">
          <a:extLst>
            <a:ext uri="{FF2B5EF4-FFF2-40B4-BE49-F238E27FC236}">
              <a16:creationId xmlns:a16="http://schemas.microsoft.com/office/drawing/2014/main" id="{00000000-0008-0000-0300-000053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40" name="テキスト ボックス 339">
          <a:extLst>
            <a:ext uri="{FF2B5EF4-FFF2-40B4-BE49-F238E27FC236}">
              <a16:creationId xmlns:a16="http://schemas.microsoft.com/office/drawing/2014/main" id="{00000000-0008-0000-0300-000054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41" name="テキスト ボックス 340">
          <a:extLst>
            <a:ext uri="{FF2B5EF4-FFF2-40B4-BE49-F238E27FC236}">
              <a16:creationId xmlns:a16="http://schemas.microsoft.com/office/drawing/2014/main" id="{00000000-0008-0000-0300-000055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42" name="テキスト ボックス 341">
          <a:extLst>
            <a:ext uri="{FF2B5EF4-FFF2-40B4-BE49-F238E27FC236}">
              <a16:creationId xmlns:a16="http://schemas.microsoft.com/office/drawing/2014/main" id="{00000000-0008-0000-0300-000056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3" name="テキスト ボックス 342">
          <a:extLst>
            <a:ext uri="{FF2B5EF4-FFF2-40B4-BE49-F238E27FC236}">
              <a16:creationId xmlns:a16="http://schemas.microsoft.com/office/drawing/2014/main" id="{00000000-0008-0000-0300-000057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59</xdr:row>
      <xdr:rowOff>13909</xdr:rowOff>
    </xdr:from>
    <xdr:to>
      <xdr:col>81</xdr:col>
      <xdr:colOff>95250</xdr:colOff>
      <xdr:row>59</xdr:row>
      <xdr:rowOff>115509</xdr:rowOff>
    </xdr:to>
    <xdr:sp macro="" textlink="">
      <xdr:nvSpPr>
        <xdr:cNvPr id="344" name="楕円 343">
          <a:extLst>
            <a:ext uri="{FF2B5EF4-FFF2-40B4-BE49-F238E27FC236}">
              <a16:creationId xmlns:a16="http://schemas.microsoft.com/office/drawing/2014/main" id="{00000000-0008-0000-0300-000058010000}"/>
            </a:ext>
          </a:extLst>
        </xdr:cNvPr>
        <xdr:cNvSpPr/>
      </xdr:nvSpPr>
      <xdr:spPr>
        <a:xfrm>
          <a:off x="16967200" y="101294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58</xdr:row>
      <xdr:rowOff>30436</xdr:rowOff>
    </xdr:from>
    <xdr:ext cx="762000" cy="259045"/>
    <xdr:sp macro="" textlink="">
      <xdr:nvSpPr>
        <xdr:cNvPr id="345" name="定員管理の状況該当値テキスト">
          <a:extLst>
            <a:ext uri="{FF2B5EF4-FFF2-40B4-BE49-F238E27FC236}">
              <a16:creationId xmlns:a16="http://schemas.microsoft.com/office/drawing/2014/main" id="{00000000-0008-0000-0300-000059010000}"/>
            </a:ext>
          </a:extLst>
        </xdr:cNvPr>
        <xdr:cNvSpPr txBox="1"/>
      </xdr:nvSpPr>
      <xdr:spPr>
        <a:xfrm>
          <a:off x="17106900" y="99745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58</xdr:row>
      <xdr:rowOff>168124</xdr:rowOff>
    </xdr:from>
    <xdr:to>
      <xdr:col>77</xdr:col>
      <xdr:colOff>95250</xdr:colOff>
      <xdr:row>59</xdr:row>
      <xdr:rowOff>98274</xdr:rowOff>
    </xdr:to>
    <xdr:sp macro="" textlink="">
      <xdr:nvSpPr>
        <xdr:cNvPr id="346" name="楕円 345">
          <a:extLst>
            <a:ext uri="{FF2B5EF4-FFF2-40B4-BE49-F238E27FC236}">
              <a16:creationId xmlns:a16="http://schemas.microsoft.com/office/drawing/2014/main" id="{00000000-0008-0000-0300-00005A010000}"/>
            </a:ext>
          </a:extLst>
        </xdr:cNvPr>
        <xdr:cNvSpPr/>
      </xdr:nvSpPr>
      <xdr:spPr>
        <a:xfrm>
          <a:off x="16129000" y="101122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57</xdr:row>
      <xdr:rowOff>108451</xdr:rowOff>
    </xdr:from>
    <xdr:ext cx="736600" cy="259045"/>
    <xdr:sp macro="" textlink="">
      <xdr:nvSpPr>
        <xdr:cNvPr id="347" name="テキスト ボックス 346">
          <a:extLst>
            <a:ext uri="{FF2B5EF4-FFF2-40B4-BE49-F238E27FC236}">
              <a16:creationId xmlns:a16="http://schemas.microsoft.com/office/drawing/2014/main" id="{00000000-0008-0000-0300-00005B010000}"/>
            </a:ext>
          </a:extLst>
        </xdr:cNvPr>
        <xdr:cNvSpPr txBox="1"/>
      </xdr:nvSpPr>
      <xdr:spPr>
        <a:xfrm>
          <a:off x="15798800" y="98811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59</xdr:row>
      <xdr:rowOff>24251</xdr:rowOff>
    </xdr:from>
    <xdr:to>
      <xdr:col>73</xdr:col>
      <xdr:colOff>44450</xdr:colOff>
      <xdr:row>59</xdr:row>
      <xdr:rowOff>125851</xdr:rowOff>
    </xdr:to>
    <xdr:sp macro="" textlink="">
      <xdr:nvSpPr>
        <xdr:cNvPr id="348" name="楕円 347">
          <a:extLst>
            <a:ext uri="{FF2B5EF4-FFF2-40B4-BE49-F238E27FC236}">
              <a16:creationId xmlns:a16="http://schemas.microsoft.com/office/drawing/2014/main" id="{00000000-0008-0000-0300-00005C010000}"/>
            </a:ext>
          </a:extLst>
        </xdr:cNvPr>
        <xdr:cNvSpPr/>
      </xdr:nvSpPr>
      <xdr:spPr>
        <a:xfrm>
          <a:off x="15240000" y="101398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57</xdr:row>
      <xdr:rowOff>136028</xdr:rowOff>
    </xdr:from>
    <xdr:ext cx="762000" cy="259045"/>
    <xdr:sp macro="" textlink="">
      <xdr:nvSpPr>
        <xdr:cNvPr id="349" name="テキスト ボックス 348">
          <a:extLst>
            <a:ext uri="{FF2B5EF4-FFF2-40B4-BE49-F238E27FC236}">
              <a16:creationId xmlns:a16="http://schemas.microsoft.com/office/drawing/2014/main" id="{00000000-0008-0000-0300-00005D010000}"/>
            </a:ext>
          </a:extLst>
        </xdr:cNvPr>
        <xdr:cNvSpPr txBox="1"/>
      </xdr:nvSpPr>
      <xdr:spPr>
        <a:xfrm>
          <a:off x="14909800" y="99086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59</xdr:row>
      <xdr:rowOff>43785</xdr:rowOff>
    </xdr:from>
    <xdr:to>
      <xdr:col>68</xdr:col>
      <xdr:colOff>203200</xdr:colOff>
      <xdr:row>59</xdr:row>
      <xdr:rowOff>145385</xdr:rowOff>
    </xdr:to>
    <xdr:sp macro="" textlink="">
      <xdr:nvSpPr>
        <xdr:cNvPr id="350" name="楕円 349">
          <a:extLst>
            <a:ext uri="{FF2B5EF4-FFF2-40B4-BE49-F238E27FC236}">
              <a16:creationId xmlns:a16="http://schemas.microsoft.com/office/drawing/2014/main" id="{00000000-0008-0000-0300-00005E010000}"/>
            </a:ext>
          </a:extLst>
        </xdr:cNvPr>
        <xdr:cNvSpPr/>
      </xdr:nvSpPr>
      <xdr:spPr>
        <a:xfrm>
          <a:off x="14351000" y="101593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57</xdr:row>
      <xdr:rowOff>155562</xdr:rowOff>
    </xdr:from>
    <xdr:ext cx="762000" cy="259045"/>
    <xdr:sp macro="" textlink="">
      <xdr:nvSpPr>
        <xdr:cNvPr id="351" name="テキスト ボックス 350">
          <a:extLst>
            <a:ext uri="{FF2B5EF4-FFF2-40B4-BE49-F238E27FC236}">
              <a16:creationId xmlns:a16="http://schemas.microsoft.com/office/drawing/2014/main" id="{00000000-0008-0000-0300-00005F010000}"/>
            </a:ext>
          </a:extLst>
        </xdr:cNvPr>
        <xdr:cNvSpPr txBox="1"/>
      </xdr:nvSpPr>
      <xdr:spPr>
        <a:xfrm>
          <a:off x="14020800" y="99282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24251</xdr:rowOff>
    </xdr:from>
    <xdr:to>
      <xdr:col>64</xdr:col>
      <xdr:colOff>152400</xdr:colOff>
      <xdr:row>59</xdr:row>
      <xdr:rowOff>125851</xdr:rowOff>
    </xdr:to>
    <xdr:sp macro="" textlink="">
      <xdr:nvSpPr>
        <xdr:cNvPr id="352" name="楕円 351">
          <a:extLst>
            <a:ext uri="{FF2B5EF4-FFF2-40B4-BE49-F238E27FC236}">
              <a16:creationId xmlns:a16="http://schemas.microsoft.com/office/drawing/2014/main" id="{00000000-0008-0000-0300-000060010000}"/>
            </a:ext>
          </a:extLst>
        </xdr:cNvPr>
        <xdr:cNvSpPr/>
      </xdr:nvSpPr>
      <xdr:spPr>
        <a:xfrm>
          <a:off x="13462000" y="101398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57</xdr:row>
      <xdr:rowOff>136028</xdr:rowOff>
    </xdr:from>
    <xdr:ext cx="762000" cy="259045"/>
    <xdr:sp macro="" textlink="">
      <xdr:nvSpPr>
        <xdr:cNvPr id="353" name="テキスト ボックス 352">
          <a:extLst>
            <a:ext uri="{FF2B5EF4-FFF2-40B4-BE49-F238E27FC236}">
              <a16:creationId xmlns:a16="http://schemas.microsoft.com/office/drawing/2014/main" id="{00000000-0008-0000-0300-000061010000}"/>
            </a:ext>
          </a:extLst>
        </xdr:cNvPr>
        <xdr:cNvSpPr txBox="1"/>
      </xdr:nvSpPr>
      <xdr:spPr>
        <a:xfrm>
          <a:off x="13131800" y="99086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5" name="テキスト ボックス 354">
          <a:extLst>
            <a:ext uri="{FF2B5EF4-FFF2-40B4-BE49-F238E27FC236}">
              <a16:creationId xmlns:a16="http://schemas.microsoft.com/office/drawing/2014/main" id="{00000000-0008-0000-0300-000063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6" name="テキスト ボックス 355">
          <a:extLst>
            <a:ext uri="{FF2B5EF4-FFF2-40B4-BE49-F238E27FC236}">
              <a16:creationId xmlns:a16="http://schemas.microsoft.com/office/drawing/2014/main" id="{00000000-0008-0000-0300-000064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[12.6%]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7" name="正方形/長方形 356">
          <a:extLst>
            <a:ext uri="{FF2B5EF4-FFF2-40B4-BE49-F238E27FC236}">
              <a16:creationId xmlns:a16="http://schemas.microsoft.com/office/drawing/2014/main" id="{00000000-0008-0000-0300-000065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8" name="正方形/長方形 357">
          <a:extLst>
            <a:ext uri="{FF2B5EF4-FFF2-40B4-BE49-F238E27FC236}">
              <a16:creationId xmlns:a16="http://schemas.microsoft.com/office/drawing/2014/main" id="{00000000-0008-0000-0300-000066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9" name="正方形/長方形 358">
          <a:extLst>
            <a:ext uri="{FF2B5EF4-FFF2-40B4-BE49-F238E27FC236}">
              <a16:creationId xmlns:a16="http://schemas.microsoft.com/office/drawing/2014/main" id="{00000000-0008-0000-0300-000067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60" name="正方形/長方形 359">
          <a:extLst>
            <a:ext uri="{FF2B5EF4-FFF2-40B4-BE49-F238E27FC236}">
              <a16:creationId xmlns:a16="http://schemas.microsoft.com/office/drawing/2014/main" id="{00000000-0008-0000-0300-000068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61" name="正方形/長方形 360">
          <a:extLst>
            <a:ext uri="{FF2B5EF4-FFF2-40B4-BE49-F238E27FC236}">
              <a16:creationId xmlns:a16="http://schemas.microsoft.com/office/drawing/2014/main" id="{00000000-0008-0000-0300-000069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62" name="正方形/長方形 361">
          <a:extLst>
            <a:ext uri="{FF2B5EF4-FFF2-40B4-BE49-F238E27FC236}">
              <a16:creationId xmlns:a16="http://schemas.microsoft.com/office/drawing/2014/main" id="{00000000-0008-0000-0300-00006A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3" name="正方形/長方形 362">
          <a:extLst>
            <a:ext uri="{FF2B5EF4-FFF2-40B4-BE49-F238E27FC236}">
              <a16:creationId xmlns:a16="http://schemas.microsoft.com/office/drawing/2014/main" id="{00000000-0008-0000-0300-00006B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4" name="正方形/長方形 363">
          <a:extLst>
            <a:ext uri="{FF2B5EF4-FFF2-40B4-BE49-F238E27FC236}">
              <a16:creationId xmlns:a16="http://schemas.microsoft.com/office/drawing/2014/main" id="{00000000-0008-0000-0300-00006C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5" name="正方形/長方形 364">
          <a:extLst>
            <a:ext uri="{FF2B5EF4-FFF2-40B4-BE49-F238E27FC236}">
              <a16:creationId xmlns:a16="http://schemas.microsoft.com/office/drawing/2014/main" id="{00000000-0008-0000-0300-00006D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6" name="テキスト ボックス 365">
          <a:extLst>
            <a:ext uri="{FF2B5EF4-FFF2-40B4-BE49-F238E27FC236}">
              <a16:creationId xmlns:a16="http://schemas.microsoft.com/office/drawing/2014/main" id="{00000000-0008-0000-0300-00006E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平成</a:t>
          </a:r>
          <a:r>
            <a:rPr kumimoji="1" lang="en-US" altLang="ja-JP" sz="1100">
              <a:solidFill>
                <a:schemeClr val="dk1"/>
              </a:solidFill>
              <a:effectLst/>
              <a:latin typeface="+mn-lt"/>
              <a:ea typeface="+mn-ea"/>
              <a:cs typeface="+mn-cs"/>
            </a:rPr>
            <a:t>29</a:t>
          </a:r>
          <a:r>
            <a:rPr kumimoji="1" lang="ja-JP" altLang="ja-JP" sz="1100">
              <a:solidFill>
                <a:schemeClr val="dk1"/>
              </a:solidFill>
              <a:effectLst/>
              <a:latin typeface="+mn-lt"/>
              <a:ea typeface="+mn-ea"/>
              <a:cs typeface="+mn-cs"/>
            </a:rPr>
            <a:t>年度以降、防災・減災事業に加え、教育施設改修事業、辺地対策事業</a:t>
          </a:r>
          <a:r>
            <a:rPr kumimoji="1" lang="ja-JP" altLang="en-US" sz="1100">
              <a:solidFill>
                <a:schemeClr val="dk1"/>
              </a:solidFill>
              <a:effectLst/>
              <a:latin typeface="+mn-lt"/>
              <a:ea typeface="+mn-ea"/>
              <a:cs typeface="+mn-cs"/>
            </a:rPr>
            <a:t>、加えて令和元年度台風第</a:t>
          </a:r>
          <a:r>
            <a:rPr kumimoji="1" lang="en-US" altLang="ja-JP" sz="1100">
              <a:solidFill>
                <a:schemeClr val="dk1"/>
              </a:solidFill>
              <a:effectLst/>
              <a:latin typeface="+mn-lt"/>
              <a:ea typeface="+mn-ea"/>
              <a:cs typeface="+mn-cs"/>
            </a:rPr>
            <a:t>19</a:t>
          </a:r>
          <a:r>
            <a:rPr kumimoji="1" lang="ja-JP" altLang="en-US" sz="1100">
              <a:solidFill>
                <a:schemeClr val="dk1"/>
              </a:solidFill>
              <a:effectLst/>
              <a:latin typeface="+mn-lt"/>
              <a:ea typeface="+mn-ea"/>
              <a:cs typeface="+mn-cs"/>
            </a:rPr>
            <a:t>号の災害復旧事業</a:t>
          </a:r>
          <a:r>
            <a:rPr kumimoji="1" lang="ja-JP" altLang="ja-JP" sz="1100">
              <a:solidFill>
                <a:schemeClr val="dk1"/>
              </a:solidFill>
              <a:effectLst/>
              <a:latin typeface="+mn-lt"/>
              <a:ea typeface="+mn-ea"/>
              <a:cs typeface="+mn-cs"/>
            </a:rPr>
            <a:t>等の地方債借入の元利償還が増加したことにより、</a:t>
          </a:r>
          <a:r>
            <a:rPr kumimoji="1" lang="en-US" altLang="ja-JP" sz="1100">
              <a:solidFill>
                <a:schemeClr val="dk1"/>
              </a:solidFill>
              <a:effectLst/>
              <a:latin typeface="+mn-lt"/>
              <a:ea typeface="+mn-ea"/>
              <a:cs typeface="+mn-cs"/>
            </a:rPr>
            <a:t>3</a:t>
          </a:r>
          <a:r>
            <a:rPr kumimoji="1" lang="ja-JP" altLang="ja-JP" sz="1100">
              <a:solidFill>
                <a:schemeClr val="dk1"/>
              </a:solidFill>
              <a:effectLst/>
              <a:latin typeface="+mn-lt"/>
              <a:ea typeface="+mn-ea"/>
              <a:cs typeface="+mn-cs"/>
            </a:rPr>
            <a:t>ヵ年平均実質公債費比率は</a:t>
          </a:r>
          <a:r>
            <a:rPr kumimoji="1" lang="ja-JP" altLang="en-US" sz="1100">
              <a:solidFill>
                <a:schemeClr val="dk1"/>
              </a:solidFill>
              <a:effectLst/>
              <a:latin typeface="+mn-lt"/>
              <a:ea typeface="+mn-ea"/>
              <a:cs typeface="+mn-cs"/>
            </a:rPr>
            <a:t>類似団体に比べ高い水準</a:t>
          </a:r>
          <a:r>
            <a:rPr kumimoji="1" lang="ja-JP" altLang="ja-JP" sz="1100">
              <a:solidFill>
                <a:schemeClr val="dk1"/>
              </a:solidFill>
              <a:effectLst/>
              <a:latin typeface="+mn-lt"/>
              <a:ea typeface="+mn-ea"/>
              <a:cs typeface="+mn-cs"/>
            </a:rPr>
            <a:t>にある。</a:t>
          </a:r>
          <a:endParaRPr kumimoji="1" lang="en-US" altLang="ja-JP" sz="1100">
            <a:solidFill>
              <a:schemeClr val="dk1"/>
            </a:solidFill>
            <a:effectLst/>
            <a:latin typeface="+mn-lt"/>
            <a:ea typeface="+mn-ea"/>
            <a:cs typeface="+mn-cs"/>
          </a:endParaRPr>
        </a:p>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福島県平均、全国平均</a:t>
          </a:r>
          <a:r>
            <a:rPr kumimoji="1" lang="ja-JP" altLang="en-US" sz="1100">
              <a:solidFill>
                <a:schemeClr val="dk1"/>
              </a:solidFill>
              <a:effectLst/>
              <a:latin typeface="+mn-lt"/>
              <a:ea typeface="+mn-ea"/>
              <a:cs typeface="+mn-cs"/>
            </a:rPr>
            <a:t>と比しても、</a:t>
          </a:r>
          <a:r>
            <a:rPr kumimoji="1" lang="ja-JP" altLang="ja-JP" sz="1100">
              <a:solidFill>
                <a:schemeClr val="dk1"/>
              </a:solidFill>
              <a:effectLst/>
              <a:latin typeface="+mn-lt"/>
              <a:ea typeface="+mn-ea"/>
              <a:cs typeface="+mn-cs"/>
            </a:rPr>
            <a:t>いずれも大きく上回っている状況であるため、新規地方債の発行にあたっては、今後も各種財政指標を注視しながら計画的に借入を行うことが重要である。</a:t>
          </a:r>
          <a:endParaRPr lang="ja-JP" altLang="ja-JP" sz="1400">
            <a:effectLst/>
          </a:endParaRPr>
        </a:p>
      </xdr:txBody>
    </xdr:sp>
    <xdr:clientData/>
  </xdr:twoCellAnchor>
  <xdr:oneCellAnchor>
    <xdr:from>
      <xdr:col>61</xdr:col>
      <xdr:colOff>6350</xdr:colOff>
      <xdr:row>32</xdr:row>
      <xdr:rowOff>101600</xdr:rowOff>
    </xdr:from>
    <xdr:ext cx="298543" cy="225703"/>
    <xdr:sp macro="" textlink="">
      <xdr:nvSpPr>
        <xdr:cNvPr id="367" name="テキスト ボックス 366">
          <a:extLst>
            <a:ext uri="{FF2B5EF4-FFF2-40B4-BE49-F238E27FC236}">
              <a16:creationId xmlns:a16="http://schemas.microsoft.com/office/drawing/2014/main" id="{00000000-0008-0000-0300-00006F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8" name="直線コネクタ 367">
          <a:extLst>
            <a:ext uri="{FF2B5EF4-FFF2-40B4-BE49-F238E27FC236}">
              <a16:creationId xmlns:a16="http://schemas.microsoft.com/office/drawing/2014/main" id="{00000000-0008-0000-0300-000070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9" name="テキスト ボックス 368">
          <a:extLst>
            <a:ext uri="{FF2B5EF4-FFF2-40B4-BE49-F238E27FC236}">
              <a16:creationId xmlns:a16="http://schemas.microsoft.com/office/drawing/2014/main" id="{00000000-0008-0000-0300-000071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70" name="直線コネクタ 369">
          <a:extLst>
            <a:ext uri="{FF2B5EF4-FFF2-40B4-BE49-F238E27FC236}">
              <a16:creationId xmlns:a16="http://schemas.microsoft.com/office/drawing/2014/main" id="{00000000-0008-0000-0300-000072010000}"/>
            </a:ext>
          </a:extLst>
        </xdr:cNvPr>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71" name="テキスト ボックス 370">
          <a:extLst>
            <a:ext uri="{FF2B5EF4-FFF2-40B4-BE49-F238E27FC236}">
              <a16:creationId xmlns:a16="http://schemas.microsoft.com/office/drawing/2014/main" id="{00000000-0008-0000-0300-000073010000}"/>
            </a:ext>
          </a:extLst>
        </xdr:cNvPr>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72" name="直線コネクタ 371">
          <a:extLst>
            <a:ext uri="{FF2B5EF4-FFF2-40B4-BE49-F238E27FC236}">
              <a16:creationId xmlns:a16="http://schemas.microsoft.com/office/drawing/2014/main" id="{00000000-0008-0000-0300-000074010000}"/>
            </a:ext>
          </a:extLst>
        </xdr:cNvPr>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73" name="テキスト ボックス 372">
          <a:extLst>
            <a:ext uri="{FF2B5EF4-FFF2-40B4-BE49-F238E27FC236}">
              <a16:creationId xmlns:a16="http://schemas.microsoft.com/office/drawing/2014/main" id="{00000000-0008-0000-0300-000075010000}"/>
            </a:ext>
          </a:extLst>
        </xdr:cNvPr>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74" name="直線コネクタ 373">
          <a:extLst>
            <a:ext uri="{FF2B5EF4-FFF2-40B4-BE49-F238E27FC236}">
              <a16:creationId xmlns:a16="http://schemas.microsoft.com/office/drawing/2014/main" id="{00000000-0008-0000-0300-000076010000}"/>
            </a:ext>
          </a:extLst>
        </xdr:cNvPr>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75" name="テキスト ボックス 374">
          <a:extLst>
            <a:ext uri="{FF2B5EF4-FFF2-40B4-BE49-F238E27FC236}">
              <a16:creationId xmlns:a16="http://schemas.microsoft.com/office/drawing/2014/main" id="{00000000-0008-0000-0300-000077010000}"/>
            </a:ext>
          </a:extLst>
        </xdr:cNvPr>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76" name="直線コネクタ 375">
          <a:extLst>
            <a:ext uri="{FF2B5EF4-FFF2-40B4-BE49-F238E27FC236}">
              <a16:creationId xmlns:a16="http://schemas.microsoft.com/office/drawing/2014/main" id="{00000000-0008-0000-0300-000078010000}"/>
            </a:ext>
          </a:extLst>
        </xdr:cNvPr>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77" name="テキスト ボックス 376">
          <a:extLst>
            <a:ext uri="{FF2B5EF4-FFF2-40B4-BE49-F238E27FC236}">
              <a16:creationId xmlns:a16="http://schemas.microsoft.com/office/drawing/2014/main" id="{00000000-0008-0000-0300-000079010000}"/>
            </a:ext>
          </a:extLst>
        </xdr:cNvPr>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8" name="直線コネクタ 377">
          <a:extLst>
            <a:ext uri="{FF2B5EF4-FFF2-40B4-BE49-F238E27FC236}">
              <a16:creationId xmlns:a16="http://schemas.microsoft.com/office/drawing/2014/main" id="{00000000-0008-0000-0300-00007A010000}"/>
            </a:ext>
          </a:extLst>
        </xdr:cNvPr>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37694</xdr:rowOff>
    </xdr:from>
    <xdr:ext cx="762000" cy="259045"/>
    <xdr:sp macro="" textlink="">
      <xdr:nvSpPr>
        <xdr:cNvPr id="379" name="テキスト ボックス 378">
          <a:extLst>
            <a:ext uri="{FF2B5EF4-FFF2-40B4-BE49-F238E27FC236}">
              <a16:creationId xmlns:a16="http://schemas.microsoft.com/office/drawing/2014/main" id="{00000000-0008-0000-0300-00007B010000}"/>
            </a:ext>
          </a:extLst>
        </xdr:cNvPr>
        <xdr:cNvSpPr txBox="1"/>
      </xdr:nvSpPr>
      <xdr:spPr>
        <a:xfrm>
          <a:off x="1206500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80" name="直線コネクタ 379">
          <a:extLst>
            <a:ext uri="{FF2B5EF4-FFF2-40B4-BE49-F238E27FC236}">
              <a16:creationId xmlns:a16="http://schemas.microsoft.com/office/drawing/2014/main" id="{00000000-0008-0000-0300-00007C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81" name="公債費負担の状況グラフ枠">
          <a:extLst>
            <a:ext uri="{FF2B5EF4-FFF2-40B4-BE49-F238E27FC236}">
              <a16:creationId xmlns:a16="http://schemas.microsoft.com/office/drawing/2014/main" id="{00000000-0008-0000-0300-00007D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153247</xdr:rowOff>
    </xdr:from>
    <xdr:to>
      <xdr:col>81</xdr:col>
      <xdr:colOff>44450</xdr:colOff>
      <xdr:row>43</xdr:row>
      <xdr:rowOff>159596</xdr:rowOff>
    </xdr:to>
    <xdr:cxnSp macro="">
      <xdr:nvCxnSpPr>
        <xdr:cNvPr id="382" name="直線コネクタ 381">
          <a:extLst>
            <a:ext uri="{FF2B5EF4-FFF2-40B4-BE49-F238E27FC236}">
              <a16:creationId xmlns:a16="http://schemas.microsoft.com/office/drawing/2014/main" id="{00000000-0008-0000-0300-00007E010000}"/>
            </a:ext>
          </a:extLst>
        </xdr:cNvPr>
        <xdr:cNvCxnSpPr/>
      </xdr:nvCxnSpPr>
      <xdr:spPr>
        <a:xfrm flipV="1">
          <a:off x="17018000" y="6325447"/>
          <a:ext cx="0" cy="120649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43</xdr:row>
      <xdr:rowOff>131673</xdr:rowOff>
    </xdr:from>
    <xdr:ext cx="762000" cy="259045"/>
    <xdr:sp macro="" textlink="">
      <xdr:nvSpPr>
        <xdr:cNvPr id="383" name="公債費負担の状況最小値テキスト">
          <a:extLst>
            <a:ext uri="{FF2B5EF4-FFF2-40B4-BE49-F238E27FC236}">
              <a16:creationId xmlns:a16="http://schemas.microsoft.com/office/drawing/2014/main" id="{00000000-0008-0000-0300-00007F010000}"/>
            </a:ext>
          </a:extLst>
        </xdr:cNvPr>
        <xdr:cNvSpPr txBox="1"/>
      </xdr:nvSpPr>
      <xdr:spPr>
        <a:xfrm>
          <a:off x="17106900" y="75040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43</xdr:row>
      <xdr:rowOff>159596</xdr:rowOff>
    </xdr:from>
    <xdr:to>
      <xdr:col>81</xdr:col>
      <xdr:colOff>133350</xdr:colOff>
      <xdr:row>43</xdr:row>
      <xdr:rowOff>159596</xdr:rowOff>
    </xdr:to>
    <xdr:cxnSp macro="">
      <xdr:nvCxnSpPr>
        <xdr:cNvPr id="384" name="直線コネクタ 383">
          <a:extLst>
            <a:ext uri="{FF2B5EF4-FFF2-40B4-BE49-F238E27FC236}">
              <a16:creationId xmlns:a16="http://schemas.microsoft.com/office/drawing/2014/main" id="{00000000-0008-0000-0300-000080010000}"/>
            </a:ext>
          </a:extLst>
        </xdr:cNvPr>
        <xdr:cNvCxnSpPr/>
      </xdr:nvCxnSpPr>
      <xdr:spPr>
        <a:xfrm>
          <a:off x="16929100" y="75319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68174</xdr:rowOff>
    </xdr:from>
    <xdr:ext cx="762000" cy="259045"/>
    <xdr:sp macro="" textlink="">
      <xdr:nvSpPr>
        <xdr:cNvPr id="385" name="公債費負担の状況最大値テキスト">
          <a:extLst>
            <a:ext uri="{FF2B5EF4-FFF2-40B4-BE49-F238E27FC236}">
              <a16:creationId xmlns:a16="http://schemas.microsoft.com/office/drawing/2014/main" id="{00000000-0008-0000-0300-000081010000}"/>
            </a:ext>
          </a:extLst>
        </xdr:cNvPr>
        <xdr:cNvSpPr txBox="1"/>
      </xdr:nvSpPr>
      <xdr:spPr>
        <a:xfrm>
          <a:off x="17106900" y="60689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153247</xdr:rowOff>
    </xdr:from>
    <xdr:to>
      <xdr:col>81</xdr:col>
      <xdr:colOff>133350</xdr:colOff>
      <xdr:row>36</xdr:row>
      <xdr:rowOff>153247</xdr:rowOff>
    </xdr:to>
    <xdr:cxnSp macro="">
      <xdr:nvCxnSpPr>
        <xdr:cNvPr id="386" name="直線コネクタ 385">
          <a:extLst>
            <a:ext uri="{FF2B5EF4-FFF2-40B4-BE49-F238E27FC236}">
              <a16:creationId xmlns:a16="http://schemas.microsoft.com/office/drawing/2014/main" id="{00000000-0008-0000-0300-000082010000}"/>
            </a:ext>
          </a:extLst>
        </xdr:cNvPr>
        <xdr:cNvCxnSpPr/>
      </xdr:nvCxnSpPr>
      <xdr:spPr>
        <a:xfrm>
          <a:off x="16929100" y="63254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41</xdr:row>
      <xdr:rowOff>164677</xdr:rowOff>
    </xdr:from>
    <xdr:to>
      <xdr:col>81</xdr:col>
      <xdr:colOff>44450</xdr:colOff>
      <xdr:row>42</xdr:row>
      <xdr:rowOff>33444</xdr:rowOff>
    </xdr:to>
    <xdr:cxnSp macro="">
      <xdr:nvCxnSpPr>
        <xdr:cNvPr id="387" name="直線コネクタ 386">
          <a:extLst>
            <a:ext uri="{FF2B5EF4-FFF2-40B4-BE49-F238E27FC236}">
              <a16:creationId xmlns:a16="http://schemas.microsoft.com/office/drawing/2014/main" id="{00000000-0008-0000-0300-000083010000}"/>
            </a:ext>
          </a:extLst>
        </xdr:cNvPr>
        <xdr:cNvCxnSpPr/>
      </xdr:nvCxnSpPr>
      <xdr:spPr>
        <a:xfrm flipV="1">
          <a:off x="16179800" y="7194127"/>
          <a:ext cx="8382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38</xdr:row>
      <xdr:rowOff>119397</xdr:rowOff>
    </xdr:from>
    <xdr:ext cx="762000" cy="259045"/>
    <xdr:sp macro="" textlink="">
      <xdr:nvSpPr>
        <xdr:cNvPr id="388" name="公債費負担の状況平均値テキスト">
          <a:extLst>
            <a:ext uri="{FF2B5EF4-FFF2-40B4-BE49-F238E27FC236}">
              <a16:creationId xmlns:a16="http://schemas.microsoft.com/office/drawing/2014/main" id="{00000000-0008-0000-0300-000084010000}"/>
            </a:ext>
          </a:extLst>
        </xdr:cNvPr>
        <xdr:cNvSpPr txBox="1"/>
      </xdr:nvSpPr>
      <xdr:spPr>
        <a:xfrm>
          <a:off x="17106900" y="66344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102870</xdr:rowOff>
    </xdr:from>
    <xdr:to>
      <xdr:col>81</xdr:col>
      <xdr:colOff>95250</xdr:colOff>
      <xdr:row>40</xdr:row>
      <xdr:rowOff>33020</xdr:rowOff>
    </xdr:to>
    <xdr:sp macro="" textlink="">
      <xdr:nvSpPr>
        <xdr:cNvPr id="389" name="フローチャート: 判断 388">
          <a:extLst>
            <a:ext uri="{FF2B5EF4-FFF2-40B4-BE49-F238E27FC236}">
              <a16:creationId xmlns:a16="http://schemas.microsoft.com/office/drawing/2014/main" id="{00000000-0008-0000-0300-000085010000}"/>
            </a:ext>
          </a:extLst>
        </xdr:cNvPr>
        <xdr:cNvSpPr/>
      </xdr:nvSpPr>
      <xdr:spPr>
        <a:xfrm>
          <a:off x="16967200" y="6789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42</xdr:row>
      <xdr:rowOff>9313</xdr:rowOff>
    </xdr:from>
    <xdr:to>
      <xdr:col>77</xdr:col>
      <xdr:colOff>44450</xdr:colOff>
      <xdr:row>42</xdr:row>
      <xdr:rowOff>33444</xdr:rowOff>
    </xdr:to>
    <xdr:cxnSp macro="">
      <xdr:nvCxnSpPr>
        <xdr:cNvPr id="390" name="直線コネクタ 389">
          <a:extLst>
            <a:ext uri="{FF2B5EF4-FFF2-40B4-BE49-F238E27FC236}">
              <a16:creationId xmlns:a16="http://schemas.microsoft.com/office/drawing/2014/main" id="{00000000-0008-0000-0300-000086010000}"/>
            </a:ext>
          </a:extLst>
        </xdr:cNvPr>
        <xdr:cNvCxnSpPr/>
      </xdr:nvCxnSpPr>
      <xdr:spPr>
        <a:xfrm>
          <a:off x="15290800" y="7210213"/>
          <a:ext cx="889000" cy="241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39</xdr:row>
      <xdr:rowOff>135044</xdr:rowOff>
    </xdr:from>
    <xdr:to>
      <xdr:col>77</xdr:col>
      <xdr:colOff>95250</xdr:colOff>
      <xdr:row>40</xdr:row>
      <xdr:rowOff>65194</xdr:rowOff>
    </xdr:to>
    <xdr:sp macro="" textlink="">
      <xdr:nvSpPr>
        <xdr:cNvPr id="391" name="フローチャート: 判断 390">
          <a:extLst>
            <a:ext uri="{FF2B5EF4-FFF2-40B4-BE49-F238E27FC236}">
              <a16:creationId xmlns:a16="http://schemas.microsoft.com/office/drawing/2014/main" id="{00000000-0008-0000-0300-000087010000}"/>
            </a:ext>
          </a:extLst>
        </xdr:cNvPr>
        <xdr:cNvSpPr/>
      </xdr:nvSpPr>
      <xdr:spPr>
        <a:xfrm>
          <a:off x="16129000" y="6821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75371</xdr:rowOff>
    </xdr:from>
    <xdr:ext cx="736600" cy="259045"/>
    <xdr:sp macro="" textlink="">
      <xdr:nvSpPr>
        <xdr:cNvPr id="392" name="テキスト ボックス 391">
          <a:extLst>
            <a:ext uri="{FF2B5EF4-FFF2-40B4-BE49-F238E27FC236}">
              <a16:creationId xmlns:a16="http://schemas.microsoft.com/office/drawing/2014/main" id="{00000000-0008-0000-0300-000088010000}"/>
            </a:ext>
          </a:extLst>
        </xdr:cNvPr>
        <xdr:cNvSpPr txBox="1"/>
      </xdr:nvSpPr>
      <xdr:spPr>
        <a:xfrm>
          <a:off x="15798800" y="659047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41</xdr:row>
      <xdr:rowOff>100330</xdr:rowOff>
    </xdr:from>
    <xdr:to>
      <xdr:col>72</xdr:col>
      <xdr:colOff>203200</xdr:colOff>
      <xdr:row>42</xdr:row>
      <xdr:rowOff>9313</xdr:rowOff>
    </xdr:to>
    <xdr:cxnSp macro="">
      <xdr:nvCxnSpPr>
        <xdr:cNvPr id="393" name="直線コネクタ 392">
          <a:extLst>
            <a:ext uri="{FF2B5EF4-FFF2-40B4-BE49-F238E27FC236}">
              <a16:creationId xmlns:a16="http://schemas.microsoft.com/office/drawing/2014/main" id="{00000000-0008-0000-0300-000089010000}"/>
            </a:ext>
          </a:extLst>
        </xdr:cNvPr>
        <xdr:cNvCxnSpPr/>
      </xdr:nvCxnSpPr>
      <xdr:spPr>
        <a:xfrm>
          <a:off x="14401800" y="7129780"/>
          <a:ext cx="889000" cy="80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11854</xdr:rowOff>
    </xdr:from>
    <xdr:to>
      <xdr:col>73</xdr:col>
      <xdr:colOff>44450</xdr:colOff>
      <xdr:row>40</xdr:row>
      <xdr:rowOff>113454</xdr:rowOff>
    </xdr:to>
    <xdr:sp macro="" textlink="">
      <xdr:nvSpPr>
        <xdr:cNvPr id="394" name="フローチャート: 判断 393">
          <a:extLst>
            <a:ext uri="{FF2B5EF4-FFF2-40B4-BE49-F238E27FC236}">
              <a16:creationId xmlns:a16="http://schemas.microsoft.com/office/drawing/2014/main" id="{00000000-0008-0000-0300-00008A010000}"/>
            </a:ext>
          </a:extLst>
        </xdr:cNvPr>
        <xdr:cNvSpPr/>
      </xdr:nvSpPr>
      <xdr:spPr>
        <a:xfrm>
          <a:off x="15240000" y="6869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123631</xdr:rowOff>
    </xdr:from>
    <xdr:ext cx="762000" cy="259045"/>
    <xdr:sp macro="" textlink="">
      <xdr:nvSpPr>
        <xdr:cNvPr id="395" name="テキスト ボックス 394">
          <a:extLst>
            <a:ext uri="{FF2B5EF4-FFF2-40B4-BE49-F238E27FC236}">
              <a16:creationId xmlns:a16="http://schemas.microsoft.com/office/drawing/2014/main" id="{00000000-0008-0000-0300-00008B010000}"/>
            </a:ext>
          </a:extLst>
        </xdr:cNvPr>
        <xdr:cNvSpPr txBox="1"/>
      </xdr:nvSpPr>
      <xdr:spPr>
        <a:xfrm>
          <a:off x="14909800" y="66387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41</xdr:row>
      <xdr:rowOff>19896</xdr:rowOff>
    </xdr:from>
    <xdr:to>
      <xdr:col>68</xdr:col>
      <xdr:colOff>152400</xdr:colOff>
      <xdr:row>41</xdr:row>
      <xdr:rowOff>100330</xdr:rowOff>
    </xdr:to>
    <xdr:cxnSp macro="">
      <xdr:nvCxnSpPr>
        <xdr:cNvPr id="396" name="直線コネクタ 395">
          <a:extLst>
            <a:ext uri="{FF2B5EF4-FFF2-40B4-BE49-F238E27FC236}">
              <a16:creationId xmlns:a16="http://schemas.microsoft.com/office/drawing/2014/main" id="{00000000-0008-0000-0300-00008C010000}"/>
            </a:ext>
          </a:extLst>
        </xdr:cNvPr>
        <xdr:cNvCxnSpPr/>
      </xdr:nvCxnSpPr>
      <xdr:spPr>
        <a:xfrm>
          <a:off x="13512800" y="7049346"/>
          <a:ext cx="889000" cy="80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3810</xdr:rowOff>
    </xdr:from>
    <xdr:to>
      <xdr:col>68</xdr:col>
      <xdr:colOff>203200</xdr:colOff>
      <xdr:row>40</xdr:row>
      <xdr:rowOff>105410</xdr:rowOff>
    </xdr:to>
    <xdr:sp macro="" textlink="">
      <xdr:nvSpPr>
        <xdr:cNvPr id="397" name="フローチャート: 判断 396">
          <a:extLst>
            <a:ext uri="{FF2B5EF4-FFF2-40B4-BE49-F238E27FC236}">
              <a16:creationId xmlns:a16="http://schemas.microsoft.com/office/drawing/2014/main" id="{00000000-0008-0000-0300-00008D010000}"/>
            </a:ext>
          </a:extLst>
        </xdr:cNvPr>
        <xdr:cNvSpPr/>
      </xdr:nvSpPr>
      <xdr:spPr>
        <a:xfrm>
          <a:off x="14351000" y="6861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115587</xdr:rowOff>
    </xdr:from>
    <xdr:ext cx="762000" cy="259045"/>
    <xdr:sp macro="" textlink="">
      <xdr:nvSpPr>
        <xdr:cNvPr id="398" name="テキスト ボックス 397">
          <a:extLst>
            <a:ext uri="{FF2B5EF4-FFF2-40B4-BE49-F238E27FC236}">
              <a16:creationId xmlns:a16="http://schemas.microsoft.com/office/drawing/2014/main" id="{00000000-0008-0000-0300-00008E010000}"/>
            </a:ext>
          </a:extLst>
        </xdr:cNvPr>
        <xdr:cNvSpPr txBox="1"/>
      </xdr:nvSpPr>
      <xdr:spPr>
        <a:xfrm>
          <a:off x="14020800" y="66306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3810</xdr:rowOff>
    </xdr:from>
    <xdr:to>
      <xdr:col>64</xdr:col>
      <xdr:colOff>152400</xdr:colOff>
      <xdr:row>40</xdr:row>
      <xdr:rowOff>105410</xdr:rowOff>
    </xdr:to>
    <xdr:sp macro="" textlink="">
      <xdr:nvSpPr>
        <xdr:cNvPr id="399" name="フローチャート: 判断 398">
          <a:extLst>
            <a:ext uri="{FF2B5EF4-FFF2-40B4-BE49-F238E27FC236}">
              <a16:creationId xmlns:a16="http://schemas.microsoft.com/office/drawing/2014/main" id="{00000000-0008-0000-0300-00008F010000}"/>
            </a:ext>
          </a:extLst>
        </xdr:cNvPr>
        <xdr:cNvSpPr/>
      </xdr:nvSpPr>
      <xdr:spPr>
        <a:xfrm>
          <a:off x="13462000" y="6861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38</xdr:row>
      <xdr:rowOff>115587</xdr:rowOff>
    </xdr:from>
    <xdr:ext cx="762000" cy="259045"/>
    <xdr:sp macro="" textlink="">
      <xdr:nvSpPr>
        <xdr:cNvPr id="400" name="テキスト ボックス 399">
          <a:extLst>
            <a:ext uri="{FF2B5EF4-FFF2-40B4-BE49-F238E27FC236}">
              <a16:creationId xmlns:a16="http://schemas.microsoft.com/office/drawing/2014/main" id="{00000000-0008-0000-0300-000090010000}"/>
            </a:ext>
          </a:extLst>
        </xdr:cNvPr>
        <xdr:cNvSpPr txBox="1"/>
      </xdr:nvSpPr>
      <xdr:spPr>
        <a:xfrm>
          <a:off x="13131800" y="66306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401" name="テキスト ボックス 400">
          <a:extLst>
            <a:ext uri="{FF2B5EF4-FFF2-40B4-BE49-F238E27FC236}">
              <a16:creationId xmlns:a16="http://schemas.microsoft.com/office/drawing/2014/main" id="{00000000-0008-0000-0300-000091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402" name="テキスト ボックス 401">
          <a:extLst>
            <a:ext uri="{FF2B5EF4-FFF2-40B4-BE49-F238E27FC236}">
              <a16:creationId xmlns:a16="http://schemas.microsoft.com/office/drawing/2014/main" id="{00000000-0008-0000-0300-000092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403" name="テキスト ボックス 402">
          <a:extLst>
            <a:ext uri="{FF2B5EF4-FFF2-40B4-BE49-F238E27FC236}">
              <a16:creationId xmlns:a16="http://schemas.microsoft.com/office/drawing/2014/main" id="{00000000-0008-0000-0300-000093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404" name="テキスト ボックス 403">
          <a:extLst>
            <a:ext uri="{FF2B5EF4-FFF2-40B4-BE49-F238E27FC236}">
              <a16:creationId xmlns:a16="http://schemas.microsoft.com/office/drawing/2014/main" id="{00000000-0008-0000-0300-000094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5" name="テキスト ボックス 404">
          <a:extLst>
            <a:ext uri="{FF2B5EF4-FFF2-40B4-BE49-F238E27FC236}">
              <a16:creationId xmlns:a16="http://schemas.microsoft.com/office/drawing/2014/main" id="{00000000-0008-0000-0300-000095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113877</xdr:rowOff>
    </xdr:from>
    <xdr:to>
      <xdr:col>81</xdr:col>
      <xdr:colOff>95250</xdr:colOff>
      <xdr:row>42</xdr:row>
      <xdr:rowOff>44027</xdr:rowOff>
    </xdr:to>
    <xdr:sp macro="" textlink="">
      <xdr:nvSpPr>
        <xdr:cNvPr id="406" name="楕円 405">
          <a:extLst>
            <a:ext uri="{FF2B5EF4-FFF2-40B4-BE49-F238E27FC236}">
              <a16:creationId xmlns:a16="http://schemas.microsoft.com/office/drawing/2014/main" id="{00000000-0008-0000-0300-000096010000}"/>
            </a:ext>
          </a:extLst>
        </xdr:cNvPr>
        <xdr:cNvSpPr/>
      </xdr:nvSpPr>
      <xdr:spPr>
        <a:xfrm>
          <a:off x="16967200" y="71433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41</xdr:row>
      <xdr:rowOff>85954</xdr:rowOff>
    </xdr:from>
    <xdr:ext cx="762000" cy="259045"/>
    <xdr:sp macro="" textlink="">
      <xdr:nvSpPr>
        <xdr:cNvPr id="407" name="公債費負担の状況該当値テキスト">
          <a:extLst>
            <a:ext uri="{FF2B5EF4-FFF2-40B4-BE49-F238E27FC236}">
              <a16:creationId xmlns:a16="http://schemas.microsoft.com/office/drawing/2014/main" id="{00000000-0008-0000-0300-000097010000}"/>
            </a:ext>
          </a:extLst>
        </xdr:cNvPr>
        <xdr:cNvSpPr txBox="1"/>
      </xdr:nvSpPr>
      <xdr:spPr>
        <a:xfrm>
          <a:off x="17106900" y="71154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41</xdr:row>
      <xdr:rowOff>154094</xdr:rowOff>
    </xdr:from>
    <xdr:to>
      <xdr:col>77</xdr:col>
      <xdr:colOff>95250</xdr:colOff>
      <xdr:row>42</xdr:row>
      <xdr:rowOff>84244</xdr:rowOff>
    </xdr:to>
    <xdr:sp macro="" textlink="">
      <xdr:nvSpPr>
        <xdr:cNvPr id="408" name="楕円 407">
          <a:extLst>
            <a:ext uri="{FF2B5EF4-FFF2-40B4-BE49-F238E27FC236}">
              <a16:creationId xmlns:a16="http://schemas.microsoft.com/office/drawing/2014/main" id="{00000000-0008-0000-0300-000098010000}"/>
            </a:ext>
          </a:extLst>
        </xdr:cNvPr>
        <xdr:cNvSpPr/>
      </xdr:nvSpPr>
      <xdr:spPr>
        <a:xfrm>
          <a:off x="16129000" y="7183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42</xdr:row>
      <xdr:rowOff>69021</xdr:rowOff>
    </xdr:from>
    <xdr:ext cx="736600" cy="259045"/>
    <xdr:sp macro="" textlink="">
      <xdr:nvSpPr>
        <xdr:cNvPr id="409" name="テキスト ボックス 408">
          <a:extLst>
            <a:ext uri="{FF2B5EF4-FFF2-40B4-BE49-F238E27FC236}">
              <a16:creationId xmlns:a16="http://schemas.microsoft.com/office/drawing/2014/main" id="{00000000-0008-0000-0300-000099010000}"/>
            </a:ext>
          </a:extLst>
        </xdr:cNvPr>
        <xdr:cNvSpPr txBox="1"/>
      </xdr:nvSpPr>
      <xdr:spPr>
        <a:xfrm>
          <a:off x="15798800" y="72699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41</xdr:row>
      <xdr:rowOff>129963</xdr:rowOff>
    </xdr:from>
    <xdr:to>
      <xdr:col>73</xdr:col>
      <xdr:colOff>44450</xdr:colOff>
      <xdr:row>42</xdr:row>
      <xdr:rowOff>60113</xdr:rowOff>
    </xdr:to>
    <xdr:sp macro="" textlink="">
      <xdr:nvSpPr>
        <xdr:cNvPr id="410" name="楕円 409">
          <a:extLst>
            <a:ext uri="{FF2B5EF4-FFF2-40B4-BE49-F238E27FC236}">
              <a16:creationId xmlns:a16="http://schemas.microsoft.com/office/drawing/2014/main" id="{00000000-0008-0000-0300-00009A010000}"/>
            </a:ext>
          </a:extLst>
        </xdr:cNvPr>
        <xdr:cNvSpPr/>
      </xdr:nvSpPr>
      <xdr:spPr>
        <a:xfrm>
          <a:off x="15240000" y="7159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42</xdr:row>
      <xdr:rowOff>44890</xdr:rowOff>
    </xdr:from>
    <xdr:ext cx="762000" cy="259045"/>
    <xdr:sp macro="" textlink="">
      <xdr:nvSpPr>
        <xdr:cNvPr id="411" name="テキスト ボックス 410">
          <a:extLst>
            <a:ext uri="{FF2B5EF4-FFF2-40B4-BE49-F238E27FC236}">
              <a16:creationId xmlns:a16="http://schemas.microsoft.com/office/drawing/2014/main" id="{00000000-0008-0000-0300-00009B010000}"/>
            </a:ext>
          </a:extLst>
        </xdr:cNvPr>
        <xdr:cNvSpPr txBox="1"/>
      </xdr:nvSpPr>
      <xdr:spPr>
        <a:xfrm>
          <a:off x="14909800" y="72457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41</xdr:row>
      <xdr:rowOff>49530</xdr:rowOff>
    </xdr:from>
    <xdr:to>
      <xdr:col>68</xdr:col>
      <xdr:colOff>203200</xdr:colOff>
      <xdr:row>41</xdr:row>
      <xdr:rowOff>151130</xdr:rowOff>
    </xdr:to>
    <xdr:sp macro="" textlink="">
      <xdr:nvSpPr>
        <xdr:cNvPr id="412" name="楕円 411">
          <a:extLst>
            <a:ext uri="{FF2B5EF4-FFF2-40B4-BE49-F238E27FC236}">
              <a16:creationId xmlns:a16="http://schemas.microsoft.com/office/drawing/2014/main" id="{00000000-0008-0000-0300-00009C010000}"/>
            </a:ext>
          </a:extLst>
        </xdr:cNvPr>
        <xdr:cNvSpPr/>
      </xdr:nvSpPr>
      <xdr:spPr>
        <a:xfrm>
          <a:off x="14351000" y="7078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41</xdr:row>
      <xdr:rowOff>135907</xdr:rowOff>
    </xdr:from>
    <xdr:ext cx="762000" cy="259045"/>
    <xdr:sp macro="" textlink="">
      <xdr:nvSpPr>
        <xdr:cNvPr id="413" name="テキスト ボックス 412">
          <a:extLst>
            <a:ext uri="{FF2B5EF4-FFF2-40B4-BE49-F238E27FC236}">
              <a16:creationId xmlns:a16="http://schemas.microsoft.com/office/drawing/2014/main" id="{00000000-0008-0000-0300-00009D010000}"/>
            </a:ext>
          </a:extLst>
        </xdr:cNvPr>
        <xdr:cNvSpPr txBox="1"/>
      </xdr:nvSpPr>
      <xdr:spPr>
        <a:xfrm>
          <a:off x="14020800" y="7165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140546</xdr:rowOff>
    </xdr:from>
    <xdr:to>
      <xdr:col>64</xdr:col>
      <xdr:colOff>152400</xdr:colOff>
      <xdr:row>41</xdr:row>
      <xdr:rowOff>70696</xdr:rowOff>
    </xdr:to>
    <xdr:sp macro="" textlink="">
      <xdr:nvSpPr>
        <xdr:cNvPr id="414" name="楕円 413">
          <a:extLst>
            <a:ext uri="{FF2B5EF4-FFF2-40B4-BE49-F238E27FC236}">
              <a16:creationId xmlns:a16="http://schemas.microsoft.com/office/drawing/2014/main" id="{00000000-0008-0000-0300-00009E010000}"/>
            </a:ext>
          </a:extLst>
        </xdr:cNvPr>
        <xdr:cNvSpPr/>
      </xdr:nvSpPr>
      <xdr:spPr>
        <a:xfrm>
          <a:off x="13462000" y="69985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41</xdr:row>
      <xdr:rowOff>55473</xdr:rowOff>
    </xdr:from>
    <xdr:ext cx="762000" cy="259045"/>
    <xdr:sp macro="" textlink="">
      <xdr:nvSpPr>
        <xdr:cNvPr id="415" name="テキスト ボックス 414">
          <a:extLst>
            <a:ext uri="{FF2B5EF4-FFF2-40B4-BE49-F238E27FC236}">
              <a16:creationId xmlns:a16="http://schemas.microsoft.com/office/drawing/2014/main" id="{00000000-0008-0000-0300-00009F010000}"/>
            </a:ext>
          </a:extLst>
        </xdr:cNvPr>
        <xdr:cNvSpPr txBox="1"/>
      </xdr:nvSpPr>
      <xdr:spPr>
        <a:xfrm>
          <a:off x="13131800" y="70849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6" name="正方形/長方形 415">
          <a:extLst>
            <a:ext uri="{FF2B5EF4-FFF2-40B4-BE49-F238E27FC236}">
              <a16:creationId xmlns:a16="http://schemas.microsoft.com/office/drawing/2014/main" id="{00000000-0008-0000-0300-0000A0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7" name="テキスト ボックス 416">
          <a:extLst>
            <a:ext uri="{FF2B5EF4-FFF2-40B4-BE49-F238E27FC236}">
              <a16:creationId xmlns:a16="http://schemas.microsoft.com/office/drawing/2014/main" id="{00000000-0008-0000-0300-0000A1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8" name="テキスト ボックス 417">
          <a:extLst>
            <a:ext uri="{FF2B5EF4-FFF2-40B4-BE49-F238E27FC236}">
              <a16:creationId xmlns:a16="http://schemas.microsoft.com/office/drawing/2014/main" id="{00000000-0008-0000-0300-0000A2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9" name="正方形/長方形 418">
          <a:extLst>
            <a:ext uri="{FF2B5EF4-FFF2-40B4-BE49-F238E27FC236}">
              <a16:creationId xmlns:a16="http://schemas.microsoft.com/office/drawing/2014/main" id="{00000000-0008-0000-0300-0000A3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20" name="正方形/長方形 419">
          <a:extLst>
            <a:ext uri="{FF2B5EF4-FFF2-40B4-BE49-F238E27FC236}">
              <a16:creationId xmlns:a16="http://schemas.microsoft.com/office/drawing/2014/main" id="{00000000-0008-0000-0300-0000A4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21" name="正方形/長方形 420">
          <a:extLst>
            <a:ext uri="{FF2B5EF4-FFF2-40B4-BE49-F238E27FC236}">
              <a16:creationId xmlns:a16="http://schemas.microsoft.com/office/drawing/2014/main" id="{00000000-0008-0000-0300-0000A5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22" name="正方形/長方形 421">
          <a:extLst>
            <a:ext uri="{FF2B5EF4-FFF2-40B4-BE49-F238E27FC236}">
              <a16:creationId xmlns:a16="http://schemas.microsoft.com/office/drawing/2014/main" id="{00000000-0008-0000-0300-0000A6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23" name="正方形/長方形 422">
          <a:extLst>
            <a:ext uri="{FF2B5EF4-FFF2-40B4-BE49-F238E27FC236}">
              <a16:creationId xmlns:a16="http://schemas.microsoft.com/office/drawing/2014/main" id="{00000000-0008-0000-0300-0000A7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24" name="正方形/長方形 423">
          <a:extLst>
            <a:ext uri="{FF2B5EF4-FFF2-40B4-BE49-F238E27FC236}">
              <a16:creationId xmlns:a16="http://schemas.microsoft.com/office/drawing/2014/main" id="{00000000-0008-0000-0300-0000A8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5" name="正方形/長方形 424">
          <a:extLst>
            <a:ext uri="{FF2B5EF4-FFF2-40B4-BE49-F238E27FC236}">
              <a16:creationId xmlns:a16="http://schemas.microsoft.com/office/drawing/2014/main" id="{00000000-0008-0000-0300-0000A9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6" name="正方形/長方形 425">
          <a:extLst>
            <a:ext uri="{FF2B5EF4-FFF2-40B4-BE49-F238E27FC236}">
              <a16:creationId xmlns:a16="http://schemas.microsoft.com/office/drawing/2014/main" id="{00000000-0008-0000-0300-0000AA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7" name="正方形/長方形 426">
          <a:extLst>
            <a:ext uri="{FF2B5EF4-FFF2-40B4-BE49-F238E27FC236}">
              <a16:creationId xmlns:a16="http://schemas.microsoft.com/office/drawing/2014/main" id="{00000000-0008-0000-0300-0000AB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8" name="テキスト ボックス 427">
          <a:extLst>
            <a:ext uri="{FF2B5EF4-FFF2-40B4-BE49-F238E27FC236}">
              <a16:creationId xmlns:a16="http://schemas.microsoft.com/office/drawing/2014/main" id="{00000000-0008-0000-0300-0000AC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将来負担比率が減少した要因としては、地方債残高や債務負担行為に基づく支出予定額、さらには公営企業債等繰入見込額等の減少、一方で充当可能基金の増加や標準財政規模の増加が挙げられる。</a:t>
          </a:r>
          <a:endParaRPr lang="ja-JP" altLang="ja-JP" sz="1400">
            <a:effectLst/>
          </a:endParaRPr>
        </a:p>
        <a:p>
          <a:r>
            <a:rPr kumimoji="1" lang="ja-JP" altLang="ja-JP" sz="1100">
              <a:solidFill>
                <a:schemeClr val="dk1"/>
              </a:solidFill>
              <a:effectLst/>
              <a:latin typeface="+mn-lt"/>
              <a:ea typeface="+mn-ea"/>
              <a:cs typeface="+mn-cs"/>
            </a:rPr>
            <a:t>　今後も重点選別主義を徹底しながら、計画的な地方債の発行や充当可能基金の活用によって、将来負担の軽減に努めていく。</a:t>
          </a:r>
          <a:endParaRPr lang="ja-JP" altLang="ja-JP" sz="1400">
            <a:effectLst/>
          </a:endParaRPr>
        </a:p>
      </xdr:txBody>
    </xdr:sp>
    <xdr:clientData/>
  </xdr:twoCellAnchor>
  <xdr:oneCellAnchor>
    <xdr:from>
      <xdr:col>61</xdr:col>
      <xdr:colOff>6350</xdr:colOff>
      <xdr:row>10</xdr:row>
      <xdr:rowOff>63500</xdr:rowOff>
    </xdr:from>
    <xdr:ext cx="298543" cy="225703"/>
    <xdr:sp macro="" textlink="">
      <xdr:nvSpPr>
        <xdr:cNvPr id="429" name="テキスト ボックス 428">
          <a:extLst>
            <a:ext uri="{FF2B5EF4-FFF2-40B4-BE49-F238E27FC236}">
              <a16:creationId xmlns:a16="http://schemas.microsoft.com/office/drawing/2014/main" id="{00000000-0008-0000-0300-0000AD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30" name="直線コネクタ 429">
          <a:extLst>
            <a:ext uri="{FF2B5EF4-FFF2-40B4-BE49-F238E27FC236}">
              <a16:creationId xmlns:a16="http://schemas.microsoft.com/office/drawing/2014/main" id="{00000000-0008-0000-0300-0000AE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31" name="テキスト ボックス 430">
          <a:extLst>
            <a:ext uri="{FF2B5EF4-FFF2-40B4-BE49-F238E27FC236}">
              <a16:creationId xmlns:a16="http://schemas.microsoft.com/office/drawing/2014/main" id="{00000000-0008-0000-0300-0000AF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93436</xdr:rowOff>
    </xdr:from>
    <xdr:to>
      <xdr:col>85</xdr:col>
      <xdr:colOff>95250</xdr:colOff>
      <xdr:row>23</xdr:row>
      <xdr:rowOff>93436</xdr:rowOff>
    </xdr:to>
    <xdr:cxnSp macro="">
      <xdr:nvCxnSpPr>
        <xdr:cNvPr id="432" name="直線コネクタ 431">
          <a:extLst>
            <a:ext uri="{FF2B5EF4-FFF2-40B4-BE49-F238E27FC236}">
              <a16:creationId xmlns:a16="http://schemas.microsoft.com/office/drawing/2014/main" id="{00000000-0008-0000-0300-0000B0010000}"/>
            </a:ext>
          </a:extLst>
        </xdr:cNvPr>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122663</xdr:rowOff>
    </xdr:from>
    <xdr:ext cx="762000" cy="259045"/>
    <xdr:sp macro="" textlink="">
      <xdr:nvSpPr>
        <xdr:cNvPr id="433" name="テキスト ボックス 432">
          <a:extLst>
            <a:ext uri="{FF2B5EF4-FFF2-40B4-BE49-F238E27FC236}">
              <a16:creationId xmlns:a16="http://schemas.microsoft.com/office/drawing/2014/main" id="{00000000-0008-0000-0300-0000B1010000}"/>
            </a:ext>
          </a:extLst>
        </xdr:cNvPr>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21</xdr:row>
      <xdr:rowOff>91622</xdr:rowOff>
    </xdr:from>
    <xdr:to>
      <xdr:col>85</xdr:col>
      <xdr:colOff>95250</xdr:colOff>
      <xdr:row>21</xdr:row>
      <xdr:rowOff>91622</xdr:rowOff>
    </xdr:to>
    <xdr:cxnSp macro="">
      <xdr:nvCxnSpPr>
        <xdr:cNvPr id="434" name="直線コネクタ 433">
          <a:extLst>
            <a:ext uri="{FF2B5EF4-FFF2-40B4-BE49-F238E27FC236}">
              <a16:creationId xmlns:a16="http://schemas.microsoft.com/office/drawing/2014/main" id="{00000000-0008-0000-0300-0000B2010000}"/>
            </a:ext>
          </a:extLst>
        </xdr:cNvPr>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120849</xdr:rowOff>
    </xdr:from>
    <xdr:ext cx="762000" cy="259045"/>
    <xdr:sp macro="" textlink="">
      <xdr:nvSpPr>
        <xdr:cNvPr id="435" name="テキスト ボックス 434">
          <a:extLst>
            <a:ext uri="{FF2B5EF4-FFF2-40B4-BE49-F238E27FC236}">
              <a16:creationId xmlns:a16="http://schemas.microsoft.com/office/drawing/2014/main" id="{00000000-0008-0000-0300-0000B3010000}"/>
            </a:ext>
          </a:extLst>
        </xdr:cNvPr>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89807</xdr:rowOff>
    </xdr:from>
    <xdr:to>
      <xdr:col>85</xdr:col>
      <xdr:colOff>95250</xdr:colOff>
      <xdr:row>19</xdr:row>
      <xdr:rowOff>89807</xdr:rowOff>
    </xdr:to>
    <xdr:cxnSp macro="">
      <xdr:nvCxnSpPr>
        <xdr:cNvPr id="436" name="直線コネクタ 435">
          <a:extLst>
            <a:ext uri="{FF2B5EF4-FFF2-40B4-BE49-F238E27FC236}">
              <a16:creationId xmlns:a16="http://schemas.microsoft.com/office/drawing/2014/main" id="{00000000-0008-0000-0300-0000B4010000}"/>
            </a:ext>
          </a:extLst>
        </xdr:cNvPr>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18</xdr:row>
      <xdr:rowOff>119034</xdr:rowOff>
    </xdr:from>
    <xdr:ext cx="762000" cy="259045"/>
    <xdr:sp macro="" textlink="">
      <xdr:nvSpPr>
        <xdr:cNvPr id="437" name="テキスト ボックス 436">
          <a:extLst>
            <a:ext uri="{FF2B5EF4-FFF2-40B4-BE49-F238E27FC236}">
              <a16:creationId xmlns:a16="http://schemas.microsoft.com/office/drawing/2014/main" id="{00000000-0008-0000-0300-0000B5010000}"/>
            </a:ext>
          </a:extLst>
        </xdr:cNvPr>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87993</xdr:rowOff>
    </xdr:from>
    <xdr:to>
      <xdr:col>85</xdr:col>
      <xdr:colOff>95250</xdr:colOff>
      <xdr:row>17</xdr:row>
      <xdr:rowOff>87993</xdr:rowOff>
    </xdr:to>
    <xdr:cxnSp macro="">
      <xdr:nvCxnSpPr>
        <xdr:cNvPr id="438" name="直線コネクタ 437">
          <a:extLst>
            <a:ext uri="{FF2B5EF4-FFF2-40B4-BE49-F238E27FC236}">
              <a16:creationId xmlns:a16="http://schemas.microsoft.com/office/drawing/2014/main" id="{00000000-0008-0000-0300-0000B6010000}"/>
            </a:ext>
          </a:extLst>
        </xdr:cNvPr>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117220</xdr:rowOff>
    </xdr:from>
    <xdr:ext cx="762000" cy="259045"/>
    <xdr:sp macro="" textlink="">
      <xdr:nvSpPr>
        <xdr:cNvPr id="439" name="テキスト ボックス 438">
          <a:extLst>
            <a:ext uri="{FF2B5EF4-FFF2-40B4-BE49-F238E27FC236}">
              <a16:creationId xmlns:a16="http://schemas.microsoft.com/office/drawing/2014/main" id="{00000000-0008-0000-0300-0000B7010000}"/>
            </a:ext>
          </a:extLst>
        </xdr:cNvPr>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15</xdr:row>
      <xdr:rowOff>86179</xdr:rowOff>
    </xdr:from>
    <xdr:to>
      <xdr:col>85</xdr:col>
      <xdr:colOff>95250</xdr:colOff>
      <xdr:row>15</xdr:row>
      <xdr:rowOff>86179</xdr:rowOff>
    </xdr:to>
    <xdr:cxnSp macro="">
      <xdr:nvCxnSpPr>
        <xdr:cNvPr id="440" name="直線コネクタ 439">
          <a:extLst>
            <a:ext uri="{FF2B5EF4-FFF2-40B4-BE49-F238E27FC236}">
              <a16:creationId xmlns:a16="http://schemas.microsoft.com/office/drawing/2014/main" id="{00000000-0008-0000-0300-0000B8010000}"/>
            </a:ext>
          </a:extLst>
        </xdr:cNvPr>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14</xdr:row>
      <xdr:rowOff>115406</xdr:rowOff>
    </xdr:from>
    <xdr:ext cx="762000" cy="259045"/>
    <xdr:sp macro="" textlink="">
      <xdr:nvSpPr>
        <xdr:cNvPr id="441" name="テキスト ボックス 440">
          <a:extLst>
            <a:ext uri="{FF2B5EF4-FFF2-40B4-BE49-F238E27FC236}">
              <a16:creationId xmlns:a16="http://schemas.microsoft.com/office/drawing/2014/main" id="{00000000-0008-0000-0300-0000B9010000}"/>
            </a:ext>
          </a:extLst>
        </xdr:cNvPr>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84364</xdr:rowOff>
    </xdr:from>
    <xdr:to>
      <xdr:col>85</xdr:col>
      <xdr:colOff>95250</xdr:colOff>
      <xdr:row>13</xdr:row>
      <xdr:rowOff>84364</xdr:rowOff>
    </xdr:to>
    <xdr:cxnSp macro="">
      <xdr:nvCxnSpPr>
        <xdr:cNvPr id="442" name="直線コネクタ 441">
          <a:extLst>
            <a:ext uri="{FF2B5EF4-FFF2-40B4-BE49-F238E27FC236}">
              <a16:creationId xmlns:a16="http://schemas.microsoft.com/office/drawing/2014/main" id="{00000000-0008-0000-0300-0000BA010000}"/>
            </a:ext>
          </a:extLst>
        </xdr:cNvPr>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113591</xdr:rowOff>
    </xdr:from>
    <xdr:ext cx="762000" cy="259045"/>
    <xdr:sp macro="" textlink="">
      <xdr:nvSpPr>
        <xdr:cNvPr id="443" name="テキスト ボックス 442">
          <a:extLst>
            <a:ext uri="{FF2B5EF4-FFF2-40B4-BE49-F238E27FC236}">
              <a16:creationId xmlns:a16="http://schemas.microsoft.com/office/drawing/2014/main" id="{00000000-0008-0000-0300-0000BB010000}"/>
            </a:ext>
          </a:extLst>
        </xdr:cNvPr>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44" name="直線コネクタ 443">
          <a:extLst>
            <a:ext uri="{FF2B5EF4-FFF2-40B4-BE49-F238E27FC236}">
              <a16:creationId xmlns:a16="http://schemas.microsoft.com/office/drawing/2014/main" id="{00000000-0008-0000-0300-0000BC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45" name="将来負担の状況グラフ枠">
          <a:extLst>
            <a:ext uri="{FF2B5EF4-FFF2-40B4-BE49-F238E27FC236}">
              <a16:creationId xmlns:a16="http://schemas.microsoft.com/office/drawing/2014/main" id="{00000000-0008-0000-0300-0000BD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84364</xdr:rowOff>
    </xdr:from>
    <xdr:to>
      <xdr:col>81</xdr:col>
      <xdr:colOff>44450</xdr:colOff>
      <xdr:row>22</xdr:row>
      <xdr:rowOff>64951</xdr:rowOff>
    </xdr:to>
    <xdr:cxnSp macro="">
      <xdr:nvCxnSpPr>
        <xdr:cNvPr id="446" name="直線コネクタ 445">
          <a:extLst>
            <a:ext uri="{FF2B5EF4-FFF2-40B4-BE49-F238E27FC236}">
              <a16:creationId xmlns:a16="http://schemas.microsoft.com/office/drawing/2014/main" id="{00000000-0008-0000-0300-0000BE010000}"/>
            </a:ext>
          </a:extLst>
        </xdr:cNvPr>
        <xdr:cNvCxnSpPr/>
      </xdr:nvCxnSpPr>
      <xdr:spPr>
        <a:xfrm flipV="1">
          <a:off x="17018000" y="2313214"/>
          <a:ext cx="0" cy="152363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37028</xdr:rowOff>
    </xdr:from>
    <xdr:ext cx="762000" cy="259045"/>
    <xdr:sp macro="" textlink="">
      <xdr:nvSpPr>
        <xdr:cNvPr id="447" name="将来負担の状況最小値テキスト">
          <a:extLst>
            <a:ext uri="{FF2B5EF4-FFF2-40B4-BE49-F238E27FC236}">
              <a16:creationId xmlns:a16="http://schemas.microsoft.com/office/drawing/2014/main" id="{00000000-0008-0000-0300-0000BF010000}"/>
            </a:ext>
          </a:extLst>
        </xdr:cNvPr>
        <xdr:cNvSpPr txBox="1"/>
      </xdr:nvSpPr>
      <xdr:spPr>
        <a:xfrm>
          <a:off x="17106900" y="3808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64951</xdr:rowOff>
    </xdr:from>
    <xdr:to>
      <xdr:col>81</xdr:col>
      <xdr:colOff>133350</xdr:colOff>
      <xdr:row>22</xdr:row>
      <xdr:rowOff>64951</xdr:rowOff>
    </xdr:to>
    <xdr:cxnSp macro="">
      <xdr:nvCxnSpPr>
        <xdr:cNvPr id="448" name="直線コネクタ 447">
          <a:extLst>
            <a:ext uri="{FF2B5EF4-FFF2-40B4-BE49-F238E27FC236}">
              <a16:creationId xmlns:a16="http://schemas.microsoft.com/office/drawing/2014/main" id="{00000000-0008-0000-0300-0000C0010000}"/>
            </a:ext>
          </a:extLst>
        </xdr:cNvPr>
        <xdr:cNvCxnSpPr/>
      </xdr:nvCxnSpPr>
      <xdr:spPr>
        <a:xfrm>
          <a:off x="16929100" y="38368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11</xdr:row>
      <xdr:rowOff>170741</xdr:rowOff>
    </xdr:from>
    <xdr:ext cx="762000" cy="259045"/>
    <xdr:sp macro="" textlink="">
      <xdr:nvSpPr>
        <xdr:cNvPr id="449" name="将来負担の状況最大値テキスト">
          <a:extLst>
            <a:ext uri="{FF2B5EF4-FFF2-40B4-BE49-F238E27FC236}">
              <a16:creationId xmlns:a16="http://schemas.microsoft.com/office/drawing/2014/main" id="{00000000-0008-0000-0300-0000C1010000}"/>
            </a:ext>
          </a:extLst>
        </xdr:cNvPr>
        <xdr:cNvSpPr txBox="1"/>
      </xdr:nvSpPr>
      <xdr:spPr>
        <a:xfrm>
          <a:off x="17106900" y="2056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84364</xdr:rowOff>
    </xdr:from>
    <xdr:to>
      <xdr:col>81</xdr:col>
      <xdr:colOff>133350</xdr:colOff>
      <xdr:row>13</xdr:row>
      <xdr:rowOff>84364</xdr:rowOff>
    </xdr:to>
    <xdr:cxnSp macro="">
      <xdr:nvCxnSpPr>
        <xdr:cNvPr id="450" name="直線コネクタ 449">
          <a:extLst>
            <a:ext uri="{FF2B5EF4-FFF2-40B4-BE49-F238E27FC236}">
              <a16:creationId xmlns:a16="http://schemas.microsoft.com/office/drawing/2014/main" id="{00000000-0008-0000-0300-0000C2010000}"/>
            </a:ext>
          </a:extLst>
        </xdr:cNvPr>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152400</xdr:colOff>
      <xdr:row>14</xdr:row>
      <xdr:rowOff>124339</xdr:rowOff>
    </xdr:from>
    <xdr:to>
      <xdr:col>72</xdr:col>
      <xdr:colOff>203200</xdr:colOff>
      <xdr:row>15</xdr:row>
      <xdr:rowOff>28726</xdr:rowOff>
    </xdr:to>
    <xdr:cxnSp macro="">
      <xdr:nvCxnSpPr>
        <xdr:cNvPr id="451" name="直線コネクタ 450">
          <a:extLst>
            <a:ext uri="{FF2B5EF4-FFF2-40B4-BE49-F238E27FC236}">
              <a16:creationId xmlns:a16="http://schemas.microsoft.com/office/drawing/2014/main" id="{00000000-0008-0000-0300-0000C3010000}"/>
            </a:ext>
          </a:extLst>
        </xdr:cNvPr>
        <xdr:cNvCxnSpPr/>
      </xdr:nvCxnSpPr>
      <xdr:spPr>
        <a:xfrm flipV="1">
          <a:off x="14401800" y="2524639"/>
          <a:ext cx="889000" cy="758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103310</xdr:rowOff>
    </xdr:from>
    <xdr:ext cx="762000" cy="259045"/>
    <xdr:sp macro="" textlink="">
      <xdr:nvSpPr>
        <xdr:cNvPr id="452" name="将来負担の状況平均値テキスト">
          <a:extLst>
            <a:ext uri="{FF2B5EF4-FFF2-40B4-BE49-F238E27FC236}">
              <a16:creationId xmlns:a16="http://schemas.microsoft.com/office/drawing/2014/main" id="{00000000-0008-0000-0300-0000C4010000}"/>
            </a:ext>
          </a:extLst>
        </xdr:cNvPr>
        <xdr:cNvSpPr txBox="1"/>
      </xdr:nvSpPr>
      <xdr:spPr>
        <a:xfrm>
          <a:off x="17106900" y="233216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131233</xdr:rowOff>
    </xdr:from>
    <xdr:to>
      <xdr:col>81</xdr:col>
      <xdr:colOff>95250</xdr:colOff>
      <xdr:row>14</xdr:row>
      <xdr:rowOff>61383</xdr:rowOff>
    </xdr:to>
    <xdr:sp macro="" textlink="">
      <xdr:nvSpPr>
        <xdr:cNvPr id="453" name="フローチャート: 判断 452">
          <a:extLst>
            <a:ext uri="{FF2B5EF4-FFF2-40B4-BE49-F238E27FC236}">
              <a16:creationId xmlns:a16="http://schemas.microsoft.com/office/drawing/2014/main" id="{00000000-0008-0000-0300-0000C5010000}"/>
            </a:ext>
          </a:extLst>
        </xdr:cNvPr>
        <xdr:cNvSpPr/>
      </xdr:nvSpPr>
      <xdr:spPr>
        <a:xfrm>
          <a:off x="16967200" y="23600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101600</xdr:colOff>
      <xdr:row>15</xdr:row>
      <xdr:rowOff>28726</xdr:rowOff>
    </xdr:from>
    <xdr:to>
      <xdr:col>68</xdr:col>
      <xdr:colOff>152400</xdr:colOff>
      <xdr:row>15</xdr:row>
      <xdr:rowOff>127544</xdr:rowOff>
    </xdr:to>
    <xdr:cxnSp macro="">
      <xdr:nvCxnSpPr>
        <xdr:cNvPr id="454" name="直線コネクタ 453">
          <a:extLst>
            <a:ext uri="{FF2B5EF4-FFF2-40B4-BE49-F238E27FC236}">
              <a16:creationId xmlns:a16="http://schemas.microsoft.com/office/drawing/2014/main" id="{00000000-0008-0000-0300-0000C6010000}"/>
            </a:ext>
          </a:extLst>
        </xdr:cNvPr>
        <xdr:cNvCxnSpPr/>
      </xdr:nvCxnSpPr>
      <xdr:spPr>
        <a:xfrm flipV="1">
          <a:off x="13512800" y="2600476"/>
          <a:ext cx="889000" cy="988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14</xdr:row>
      <xdr:rowOff>132140</xdr:rowOff>
    </xdr:from>
    <xdr:to>
      <xdr:col>77</xdr:col>
      <xdr:colOff>95250</xdr:colOff>
      <xdr:row>15</xdr:row>
      <xdr:rowOff>62290</xdr:rowOff>
    </xdr:to>
    <xdr:sp macro="" textlink="">
      <xdr:nvSpPr>
        <xdr:cNvPr id="455" name="フローチャート: 判断 454">
          <a:extLst>
            <a:ext uri="{FF2B5EF4-FFF2-40B4-BE49-F238E27FC236}">
              <a16:creationId xmlns:a16="http://schemas.microsoft.com/office/drawing/2014/main" id="{00000000-0008-0000-0300-0000C7010000}"/>
            </a:ext>
          </a:extLst>
        </xdr:cNvPr>
        <xdr:cNvSpPr/>
      </xdr:nvSpPr>
      <xdr:spPr>
        <a:xfrm>
          <a:off x="16129000" y="2532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13</xdr:row>
      <xdr:rowOff>72467</xdr:rowOff>
    </xdr:from>
    <xdr:ext cx="736600" cy="259045"/>
    <xdr:sp macro="" textlink="">
      <xdr:nvSpPr>
        <xdr:cNvPr id="456" name="テキスト ボックス 455">
          <a:extLst>
            <a:ext uri="{FF2B5EF4-FFF2-40B4-BE49-F238E27FC236}">
              <a16:creationId xmlns:a16="http://schemas.microsoft.com/office/drawing/2014/main" id="{00000000-0008-0000-0300-0000C8010000}"/>
            </a:ext>
          </a:extLst>
        </xdr:cNvPr>
        <xdr:cNvSpPr txBox="1"/>
      </xdr:nvSpPr>
      <xdr:spPr>
        <a:xfrm>
          <a:off x="15798800" y="23013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14</xdr:row>
      <xdr:rowOff>103414</xdr:rowOff>
    </xdr:from>
    <xdr:to>
      <xdr:col>73</xdr:col>
      <xdr:colOff>44450</xdr:colOff>
      <xdr:row>15</xdr:row>
      <xdr:rowOff>33564</xdr:rowOff>
    </xdr:to>
    <xdr:sp macro="" textlink="">
      <xdr:nvSpPr>
        <xdr:cNvPr id="457" name="フローチャート: 判断 456">
          <a:extLst>
            <a:ext uri="{FF2B5EF4-FFF2-40B4-BE49-F238E27FC236}">
              <a16:creationId xmlns:a16="http://schemas.microsoft.com/office/drawing/2014/main" id="{00000000-0008-0000-0300-0000C9010000}"/>
            </a:ext>
          </a:extLst>
        </xdr:cNvPr>
        <xdr:cNvSpPr/>
      </xdr:nvSpPr>
      <xdr:spPr>
        <a:xfrm>
          <a:off x="15240000" y="25037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15</xdr:row>
      <xdr:rowOff>18341</xdr:rowOff>
    </xdr:from>
    <xdr:ext cx="762000" cy="259045"/>
    <xdr:sp macro="" textlink="">
      <xdr:nvSpPr>
        <xdr:cNvPr id="458" name="テキスト ボックス 457">
          <a:extLst>
            <a:ext uri="{FF2B5EF4-FFF2-40B4-BE49-F238E27FC236}">
              <a16:creationId xmlns:a16="http://schemas.microsoft.com/office/drawing/2014/main" id="{00000000-0008-0000-0300-0000CA010000}"/>
            </a:ext>
          </a:extLst>
        </xdr:cNvPr>
        <xdr:cNvSpPr txBox="1"/>
      </xdr:nvSpPr>
      <xdr:spPr>
        <a:xfrm>
          <a:off x="14909800" y="25900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14</xdr:row>
      <xdr:rowOff>102265</xdr:rowOff>
    </xdr:from>
    <xdr:to>
      <xdr:col>68</xdr:col>
      <xdr:colOff>203200</xdr:colOff>
      <xdr:row>15</xdr:row>
      <xdr:rowOff>32415</xdr:rowOff>
    </xdr:to>
    <xdr:sp macro="" textlink="">
      <xdr:nvSpPr>
        <xdr:cNvPr id="459" name="フローチャート: 判断 458">
          <a:extLst>
            <a:ext uri="{FF2B5EF4-FFF2-40B4-BE49-F238E27FC236}">
              <a16:creationId xmlns:a16="http://schemas.microsoft.com/office/drawing/2014/main" id="{00000000-0008-0000-0300-0000CB010000}"/>
            </a:ext>
          </a:extLst>
        </xdr:cNvPr>
        <xdr:cNvSpPr/>
      </xdr:nvSpPr>
      <xdr:spPr>
        <a:xfrm>
          <a:off x="14351000" y="25025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13</xdr:row>
      <xdr:rowOff>42592</xdr:rowOff>
    </xdr:from>
    <xdr:ext cx="762000" cy="259045"/>
    <xdr:sp macro="" textlink="">
      <xdr:nvSpPr>
        <xdr:cNvPr id="460" name="テキスト ボックス 459">
          <a:extLst>
            <a:ext uri="{FF2B5EF4-FFF2-40B4-BE49-F238E27FC236}">
              <a16:creationId xmlns:a16="http://schemas.microsoft.com/office/drawing/2014/main" id="{00000000-0008-0000-0300-0000CC010000}"/>
            </a:ext>
          </a:extLst>
        </xdr:cNvPr>
        <xdr:cNvSpPr txBox="1"/>
      </xdr:nvSpPr>
      <xdr:spPr>
        <a:xfrm>
          <a:off x="14020800" y="22714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15</xdr:row>
      <xdr:rowOff>67552</xdr:rowOff>
    </xdr:from>
    <xdr:to>
      <xdr:col>64</xdr:col>
      <xdr:colOff>152400</xdr:colOff>
      <xdr:row>15</xdr:row>
      <xdr:rowOff>169152</xdr:rowOff>
    </xdr:to>
    <xdr:sp macro="" textlink="">
      <xdr:nvSpPr>
        <xdr:cNvPr id="461" name="フローチャート: 判断 460">
          <a:extLst>
            <a:ext uri="{FF2B5EF4-FFF2-40B4-BE49-F238E27FC236}">
              <a16:creationId xmlns:a16="http://schemas.microsoft.com/office/drawing/2014/main" id="{00000000-0008-0000-0300-0000CD010000}"/>
            </a:ext>
          </a:extLst>
        </xdr:cNvPr>
        <xdr:cNvSpPr/>
      </xdr:nvSpPr>
      <xdr:spPr>
        <a:xfrm>
          <a:off x="13462000" y="26393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14</xdr:row>
      <xdr:rowOff>7879</xdr:rowOff>
    </xdr:from>
    <xdr:ext cx="762000" cy="259045"/>
    <xdr:sp macro="" textlink="">
      <xdr:nvSpPr>
        <xdr:cNvPr id="462" name="テキスト ボックス 461">
          <a:extLst>
            <a:ext uri="{FF2B5EF4-FFF2-40B4-BE49-F238E27FC236}">
              <a16:creationId xmlns:a16="http://schemas.microsoft.com/office/drawing/2014/main" id="{00000000-0008-0000-0300-0000CE010000}"/>
            </a:ext>
          </a:extLst>
        </xdr:cNvPr>
        <xdr:cNvSpPr txBox="1"/>
      </xdr:nvSpPr>
      <xdr:spPr>
        <a:xfrm>
          <a:off x="13131800" y="24081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63" name="テキスト ボックス 462">
          <a:extLst>
            <a:ext uri="{FF2B5EF4-FFF2-40B4-BE49-F238E27FC236}">
              <a16:creationId xmlns:a16="http://schemas.microsoft.com/office/drawing/2014/main" id="{00000000-0008-0000-0300-0000CF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64" name="テキスト ボックス 463">
          <a:extLst>
            <a:ext uri="{FF2B5EF4-FFF2-40B4-BE49-F238E27FC236}">
              <a16:creationId xmlns:a16="http://schemas.microsoft.com/office/drawing/2014/main" id="{00000000-0008-0000-0300-0000D0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65" name="テキスト ボックス 464">
          <a:extLst>
            <a:ext uri="{FF2B5EF4-FFF2-40B4-BE49-F238E27FC236}">
              <a16:creationId xmlns:a16="http://schemas.microsoft.com/office/drawing/2014/main" id="{00000000-0008-0000-0300-0000D1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6" name="テキスト ボックス 465">
          <a:extLst>
            <a:ext uri="{FF2B5EF4-FFF2-40B4-BE49-F238E27FC236}">
              <a16:creationId xmlns:a16="http://schemas.microsoft.com/office/drawing/2014/main" id="{00000000-0008-0000-0300-0000D2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7" name="テキスト ボックス 466">
          <a:extLst>
            <a:ext uri="{FF2B5EF4-FFF2-40B4-BE49-F238E27FC236}">
              <a16:creationId xmlns:a16="http://schemas.microsoft.com/office/drawing/2014/main" id="{00000000-0008-0000-0300-0000D3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14</xdr:row>
      <xdr:rowOff>73539</xdr:rowOff>
    </xdr:from>
    <xdr:to>
      <xdr:col>73</xdr:col>
      <xdr:colOff>44450</xdr:colOff>
      <xdr:row>15</xdr:row>
      <xdr:rowOff>3689</xdr:rowOff>
    </xdr:to>
    <xdr:sp macro="" textlink="">
      <xdr:nvSpPr>
        <xdr:cNvPr id="468" name="楕円 467">
          <a:extLst>
            <a:ext uri="{FF2B5EF4-FFF2-40B4-BE49-F238E27FC236}">
              <a16:creationId xmlns:a16="http://schemas.microsoft.com/office/drawing/2014/main" id="{00000000-0008-0000-0300-0000D4010000}"/>
            </a:ext>
          </a:extLst>
        </xdr:cNvPr>
        <xdr:cNvSpPr/>
      </xdr:nvSpPr>
      <xdr:spPr>
        <a:xfrm>
          <a:off x="15240000" y="2473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13</xdr:row>
      <xdr:rowOff>13866</xdr:rowOff>
    </xdr:from>
    <xdr:ext cx="762000" cy="259045"/>
    <xdr:sp macro="" textlink="">
      <xdr:nvSpPr>
        <xdr:cNvPr id="469" name="テキスト ボックス 468">
          <a:extLst>
            <a:ext uri="{FF2B5EF4-FFF2-40B4-BE49-F238E27FC236}">
              <a16:creationId xmlns:a16="http://schemas.microsoft.com/office/drawing/2014/main" id="{00000000-0008-0000-0300-0000D5010000}"/>
            </a:ext>
          </a:extLst>
        </xdr:cNvPr>
        <xdr:cNvSpPr txBox="1"/>
      </xdr:nvSpPr>
      <xdr:spPr>
        <a:xfrm>
          <a:off x="14909800" y="2242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14</xdr:row>
      <xdr:rowOff>149376</xdr:rowOff>
    </xdr:from>
    <xdr:to>
      <xdr:col>68</xdr:col>
      <xdr:colOff>203200</xdr:colOff>
      <xdr:row>15</xdr:row>
      <xdr:rowOff>79526</xdr:rowOff>
    </xdr:to>
    <xdr:sp macro="" textlink="">
      <xdr:nvSpPr>
        <xdr:cNvPr id="470" name="楕円 469">
          <a:extLst>
            <a:ext uri="{FF2B5EF4-FFF2-40B4-BE49-F238E27FC236}">
              <a16:creationId xmlns:a16="http://schemas.microsoft.com/office/drawing/2014/main" id="{00000000-0008-0000-0300-0000D6010000}"/>
            </a:ext>
          </a:extLst>
        </xdr:cNvPr>
        <xdr:cNvSpPr/>
      </xdr:nvSpPr>
      <xdr:spPr>
        <a:xfrm>
          <a:off x="14351000" y="2549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15</xdr:row>
      <xdr:rowOff>64303</xdr:rowOff>
    </xdr:from>
    <xdr:ext cx="762000" cy="259045"/>
    <xdr:sp macro="" textlink="">
      <xdr:nvSpPr>
        <xdr:cNvPr id="471" name="テキスト ボックス 470">
          <a:extLst>
            <a:ext uri="{FF2B5EF4-FFF2-40B4-BE49-F238E27FC236}">
              <a16:creationId xmlns:a16="http://schemas.microsoft.com/office/drawing/2014/main" id="{00000000-0008-0000-0300-0000D7010000}"/>
            </a:ext>
          </a:extLst>
        </xdr:cNvPr>
        <xdr:cNvSpPr txBox="1"/>
      </xdr:nvSpPr>
      <xdr:spPr>
        <a:xfrm>
          <a:off x="14020800" y="26360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15</xdr:row>
      <xdr:rowOff>76744</xdr:rowOff>
    </xdr:from>
    <xdr:to>
      <xdr:col>64</xdr:col>
      <xdr:colOff>152400</xdr:colOff>
      <xdr:row>16</xdr:row>
      <xdr:rowOff>6894</xdr:rowOff>
    </xdr:to>
    <xdr:sp macro="" textlink="">
      <xdr:nvSpPr>
        <xdr:cNvPr id="472" name="楕円 471">
          <a:extLst>
            <a:ext uri="{FF2B5EF4-FFF2-40B4-BE49-F238E27FC236}">
              <a16:creationId xmlns:a16="http://schemas.microsoft.com/office/drawing/2014/main" id="{00000000-0008-0000-0300-0000D8010000}"/>
            </a:ext>
          </a:extLst>
        </xdr:cNvPr>
        <xdr:cNvSpPr/>
      </xdr:nvSpPr>
      <xdr:spPr>
        <a:xfrm>
          <a:off x="13462000" y="26484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15</xdr:row>
      <xdr:rowOff>163121</xdr:rowOff>
    </xdr:from>
    <xdr:ext cx="762000" cy="259045"/>
    <xdr:sp macro="" textlink="">
      <xdr:nvSpPr>
        <xdr:cNvPr id="473" name="テキスト ボックス 472">
          <a:extLst>
            <a:ext uri="{FF2B5EF4-FFF2-40B4-BE49-F238E27FC236}">
              <a16:creationId xmlns:a16="http://schemas.microsoft.com/office/drawing/2014/main" id="{00000000-0008-0000-0300-0000D9010000}"/>
            </a:ext>
          </a:extLst>
        </xdr:cNvPr>
        <xdr:cNvSpPr txBox="1"/>
      </xdr:nvSpPr>
      <xdr:spPr>
        <a:xfrm>
          <a:off x="13131800" y="27348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133350</xdr:colOff>
      <xdr:row>26</xdr:row>
      <xdr:rowOff>73767</xdr:rowOff>
    </xdr:from>
    <xdr:ext cx="9099176" cy="425758"/>
    <xdr:sp macro="" textlink="">
      <xdr:nvSpPr>
        <xdr:cNvPr id="477" name="テキスト ボックス 476">
          <a:extLst>
            <a:ext uri="{FF2B5EF4-FFF2-40B4-BE49-F238E27FC236}">
              <a16:creationId xmlns:a16="http://schemas.microsoft.com/office/drawing/2014/main" id="{C7C017B4-0616-4CF9-8DFC-C69D1EDD4513}"/>
            </a:ext>
          </a:extLst>
        </xdr:cNvPr>
        <xdr:cNvSpPr txBox="1"/>
      </xdr:nvSpPr>
      <xdr:spPr>
        <a:xfrm>
          <a:off x="758428" y="4562423"/>
          <a:ext cx="9099176" cy="425758"/>
        </a:xfrm>
        <a:prstGeom prst="rect">
          <a:avLst/>
        </a:prstGeom>
        <a:noFill/>
        <a:ln>
          <a:noFill/>
        </a:ln>
        <a:effectLst/>
      </xdr:spPr>
      <xdr:txBody>
        <a:bodyPr vertOverflow="clip" horzOverflow="clip" vert="horz" wrap="square" rtlCol="0" anchor="t">
          <a:sp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0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10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「定員管理の状況」の「人口</a:t>
          </a:r>
          <a:r>
            <a:rPr kumimoji="1" lang="en-US" altLang="ja-JP" sz="10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1,000</a:t>
          </a:r>
          <a:r>
            <a:rPr kumimoji="1" lang="ja-JP" altLang="en-US" sz="10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人当たり職員数」の算出に用いる職員数及び「給与水準（国との比較）」の「ラスパイレス指数」については、各調査対象年度の翌年の</a:t>
          </a:r>
          <a:endParaRPr kumimoji="1" lang="en-US" altLang="ja-JP" sz="10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0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   </a:t>
          </a:r>
          <a:r>
            <a:rPr kumimoji="1" lang="ja-JP" altLang="en-US" sz="10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地方公務員給与実態調査に基づいているが、令和</a:t>
          </a:r>
          <a:r>
            <a:rPr kumimoji="1" lang="en-US" altLang="ja-JP" sz="10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3</a:t>
          </a:r>
          <a:r>
            <a:rPr kumimoji="1" lang="ja-JP" altLang="en-US" sz="10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年度は令和</a:t>
          </a:r>
          <a:r>
            <a:rPr kumimoji="1" lang="en-US" altLang="ja-JP" sz="10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3</a:t>
          </a:r>
          <a:r>
            <a:rPr kumimoji="1" lang="ja-JP" altLang="en-US" sz="10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年調査の数値を引用している。 </a:t>
          </a: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福島県棚倉町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13,490
13,392
159.93
8,232,644
7,746,907
440,995
4,756,148
5,403,148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12.6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人件費に係る経常収支比率は、</a:t>
          </a:r>
          <a:r>
            <a:rPr kumimoji="1" lang="ja-JP" altLang="en-US" sz="1100">
              <a:solidFill>
                <a:schemeClr val="dk1"/>
              </a:solidFill>
              <a:effectLst/>
              <a:latin typeface="+mn-lt"/>
              <a:ea typeface="+mn-ea"/>
              <a:cs typeface="+mn-cs"/>
            </a:rPr>
            <a:t>会計年度任用職員の人件費が増加した一方で、任期の定めのない職員数が減となったことで、全体としては</a:t>
          </a:r>
          <a:r>
            <a:rPr kumimoji="1" lang="ja-JP" altLang="ja-JP" sz="1100">
              <a:solidFill>
                <a:schemeClr val="dk1"/>
              </a:solidFill>
              <a:effectLst/>
              <a:latin typeface="+mn-lt"/>
              <a:ea typeface="+mn-ea"/>
              <a:cs typeface="+mn-cs"/>
            </a:rPr>
            <a:t>対前年度比で</a:t>
          </a:r>
          <a:r>
            <a:rPr kumimoji="1" lang="en-US" altLang="ja-JP" sz="1100">
              <a:solidFill>
                <a:schemeClr val="dk1"/>
              </a:solidFill>
              <a:effectLst/>
              <a:latin typeface="+mn-lt"/>
              <a:ea typeface="+mn-ea"/>
              <a:cs typeface="+mn-cs"/>
            </a:rPr>
            <a:t>1.4</a:t>
          </a:r>
          <a:r>
            <a:rPr kumimoji="1" lang="ja-JP" altLang="ja-JP" sz="1100">
              <a:solidFill>
                <a:schemeClr val="dk1"/>
              </a:solidFill>
              <a:effectLst/>
              <a:latin typeface="+mn-lt"/>
              <a:ea typeface="+mn-ea"/>
              <a:cs typeface="+mn-cs"/>
            </a:rPr>
            <a:t>％の減となった。</a:t>
          </a:r>
          <a:endParaRPr lang="ja-JP" altLang="ja-JP" sz="1400">
            <a:effectLst/>
          </a:endParaRPr>
        </a:p>
        <a:p>
          <a:r>
            <a:rPr kumimoji="1" lang="ja-JP" altLang="ja-JP" sz="1100">
              <a:solidFill>
                <a:schemeClr val="dk1"/>
              </a:solidFill>
              <a:effectLst/>
              <a:latin typeface="+mn-lt"/>
              <a:ea typeface="+mn-ea"/>
              <a:cs typeface="+mn-cs"/>
            </a:rPr>
            <a:t>　今後も類似団体及び福島県平均と同水準で推移できるよう、定員及び給与の適正化に努めていく。</a:t>
          </a:r>
          <a:endParaRPr lang="ja-JP" altLang="ja-JP" sz="1400">
            <a:effectLst/>
          </a:endParaRP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a:extLst>
            <a:ext uri="{FF2B5EF4-FFF2-40B4-BE49-F238E27FC236}">
              <a16:creationId xmlns:a16="http://schemas.microsoft.com/office/drawing/2014/main" id="{00000000-0008-0000-0400-00003A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124714</xdr:rowOff>
    </xdr:from>
    <xdr:to>
      <xdr:col>24</xdr:col>
      <xdr:colOff>25400</xdr:colOff>
      <xdr:row>41</xdr:row>
      <xdr:rowOff>143002</xdr:rowOff>
    </xdr:to>
    <xdr:cxnSp macro="">
      <xdr:nvCxnSpPr>
        <xdr:cNvPr id="59" name="直線コネクタ 58">
          <a:extLst>
            <a:ext uri="{FF2B5EF4-FFF2-40B4-BE49-F238E27FC236}">
              <a16:creationId xmlns:a16="http://schemas.microsoft.com/office/drawing/2014/main" id="{00000000-0008-0000-0400-00003B000000}"/>
            </a:ext>
          </a:extLst>
        </xdr:cNvPr>
        <xdr:cNvCxnSpPr/>
      </xdr:nvCxnSpPr>
      <xdr:spPr>
        <a:xfrm flipV="1">
          <a:off x="4826000" y="5782564"/>
          <a:ext cx="0" cy="13898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115079</xdr:rowOff>
    </xdr:from>
    <xdr:ext cx="762000" cy="259045"/>
    <xdr:sp macro="" textlink="">
      <xdr:nvSpPr>
        <xdr:cNvPr id="60" name="人件費最小値テキスト">
          <a:extLst>
            <a:ext uri="{FF2B5EF4-FFF2-40B4-BE49-F238E27FC236}">
              <a16:creationId xmlns:a16="http://schemas.microsoft.com/office/drawing/2014/main" id="{00000000-0008-0000-0400-00003C000000}"/>
            </a:ext>
          </a:extLst>
        </xdr:cNvPr>
        <xdr:cNvSpPr txBox="1"/>
      </xdr:nvSpPr>
      <xdr:spPr>
        <a:xfrm>
          <a:off x="4914900" y="71445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143002</xdr:rowOff>
    </xdr:from>
    <xdr:to>
      <xdr:col>24</xdr:col>
      <xdr:colOff>114300</xdr:colOff>
      <xdr:row>41</xdr:row>
      <xdr:rowOff>143002</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a:off x="4737100" y="71724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39641</xdr:rowOff>
    </xdr:from>
    <xdr:ext cx="762000" cy="259045"/>
    <xdr:sp macro="" textlink="">
      <xdr:nvSpPr>
        <xdr:cNvPr id="62" name="人件費最大値テキスト">
          <a:extLst>
            <a:ext uri="{FF2B5EF4-FFF2-40B4-BE49-F238E27FC236}">
              <a16:creationId xmlns:a16="http://schemas.microsoft.com/office/drawing/2014/main" id="{00000000-0008-0000-0400-00003E000000}"/>
            </a:ext>
          </a:extLst>
        </xdr:cNvPr>
        <xdr:cNvSpPr txBox="1"/>
      </xdr:nvSpPr>
      <xdr:spPr>
        <a:xfrm>
          <a:off x="4914900" y="55260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124714</xdr:rowOff>
    </xdr:from>
    <xdr:to>
      <xdr:col>24</xdr:col>
      <xdr:colOff>114300</xdr:colOff>
      <xdr:row>33</xdr:row>
      <xdr:rowOff>124714</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57825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36</xdr:row>
      <xdr:rowOff>12700</xdr:rowOff>
    </xdr:from>
    <xdr:to>
      <xdr:col>24</xdr:col>
      <xdr:colOff>25400</xdr:colOff>
      <xdr:row>36</xdr:row>
      <xdr:rowOff>140716</xdr:rowOff>
    </xdr:to>
    <xdr:cxnSp macro="">
      <xdr:nvCxnSpPr>
        <xdr:cNvPr id="64" name="直線コネクタ 63">
          <a:extLst>
            <a:ext uri="{FF2B5EF4-FFF2-40B4-BE49-F238E27FC236}">
              <a16:creationId xmlns:a16="http://schemas.microsoft.com/office/drawing/2014/main" id="{00000000-0008-0000-0400-000040000000}"/>
            </a:ext>
          </a:extLst>
        </xdr:cNvPr>
        <xdr:cNvCxnSpPr/>
      </xdr:nvCxnSpPr>
      <xdr:spPr>
        <a:xfrm flipV="1">
          <a:off x="3987800" y="6184900"/>
          <a:ext cx="838200" cy="1280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36847</xdr:rowOff>
    </xdr:from>
    <xdr:ext cx="762000" cy="259045"/>
    <xdr:sp macro="" textlink="">
      <xdr:nvSpPr>
        <xdr:cNvPr id="65" name="人件費平均値テキスト">
          <a:extLst>
            <a:ext uri="{FF2B5EF4-FFF2-40B4-BE49-F238E27FC236}">
              <a16:creationId xmlns:a16="http://schemas.microsoft.com/office/drawing/2014/main" id="{00000000-0008-0000-0400-000041000000}"/>
            </a:ext>
          </a:extLst>
        </xdr:cNvPr>
        <xdr:cNvSpPr txBox="1"/>
      </xdr:nvSpPr>
      <xdr:spPr>
        <a:xfrm>
          <a:off x="4914900" y="63804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64770</xdr:rowOff>
    </xdr:from>
    <xdr:to>
      <xdr:col>24</xdr:col>
      <xdr:colOff>76200</xdr:colOff>
      <xdr:row>37</xdr:row>
      <xdr:rowOff>166370</xdr:rowOff>
    </xdr:to>
    <xdr:sp macro="" textlink="">
      <xdr:nvSpPr>
        <xdr:cNvPr id="66" name="フローチャート: 判断 65">
          <a:extLst>
            <a:ext uri="{FF2B5EF4-FFF2-40B4-BE49-F238E27FC236}">
              <a16:creationId xmlns:a16="http://schemas.microsoft.com/office/drawing/2014/main" id="{00000000-0008-0000-0400-000042000000}"/>
            </a:ext>
          </a:extLst>
        </xdr:cNvPr>
        <xdr:cNvSpPr/>
      </xdr:nvSpPr>
      <xdr:spPr>
        <a:xfrm>
          <a:off x="4775200" y="6408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36</xdr:row>
      <xdr:rowOff>140716</xdr:rowOff>
    </xdr:from>
    <xdr:to>
      <xdr:col>19</xdr:col>
      <xdr:colOff>187325</xdr:colOff>
      <xdr:row>37</xdr:row>
      <xdr:rowOff>143002</xdr:rowOff>
    </xdr:to>
    <xdr:cxnSp macro="">
      <xdr:nvCxnSpPr>
        <xdr:cNvPr id="67" name="直線コネクタ 66">
          <a:extLst>
            <a:ext uri="{FF2B5EF4-FFF2-40B4-BE49-F238E27FC236}">
              <a16:creationId xmlns:a16="http://schemas.microsoft.com/office/drawing/2014/main" id="{00000000-0008-0000-0400-000043000000}"/>
            </a:ext>
          </a:extLst>
        </xdr:cNvPr>
        <xdr:cNvCxnSpPr/>
      </xdr:nvCxnSpPr>
      <xdr:spPr>
        <a:xfrm flipV="1">
          <a:off x="3098800" y="6312916"/>
          <a:ext cx="889000" cy="1737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38</xdr:row>
      <xdr:rowOff>3048</xdr:rowOff>
    </xdr:from>
    <xdr:to>
      <xdr:col>20</xdr:col>
      <xdr:colOff>38100</xdr:colOff>
      <xdr:row>38</xdr:row>
      <xdr:rowOff>104648</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3937000" y="65181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38</xdr:row>
      <xdr:rowOff>89425</xdr:rowOff>
    </xdr:from>
    <xdr:ext cx="736600" cy="259045"/>
    <xdr:sp macro="" textlink="">
      <xdr:nvSpPr>
        <xdr:cNvPr id="69" name="テキスト ボックス 68">
          <a:extLst>
            <a:ext uri="{FF2B5EF4-FFF2-40B4-BE49-F238E27FC236}">
              <a16:creationId xmlns:a16="http://schemas.microsoft.com/office/drawing/2014/main" id="{00000000-0008-0000-0400-000045000000}"/>
            </a:ext>
          </a:extLst>
        </xdr:cNvPr>
        <xdr:cNvSpPr txBox="1"/>
      </xdr:nvSpPr>
      <xdr:spPr>
        <a:xfrm>
          <a:off x="3606800" y="66045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37</xdr:row>
      <xdr:rowOff>143002</xdr:rowOff>
    </xdr:from>
    <xdr:to>
      <xdr:col>15</xdr:col>
      <xdr:colOff>98425</xdr:colOff>
      <xdr:row>38</xdr:row>
      <xdr:rowOff>72136</xdr:rowOff>
    </xdr:to>
    <xdr:cxnSp macro="">
      <xdr:nvCxnSpPr>
        <xdr:cNvPr id="70" name="直線コネクタ 69">
          <a:extLst>
            <a:ext uri="{FF2B5EF4-FFF2-40B4-BE49-F238E27FC236}">
              <a16:creationId xmlns:a16="http://schemas.microsoft.com/office/drawing/2014/main" id="{00000000-0008-0000-0400-000046000000}"/>
            </a:ext>
          </a:extLst>
        </xdr:cNvPr>
        <xdr:cNvCxnSpPr/>
      </xdr:nvCxnSpPr>
      <xdr:spPr>
        <a:xfrm flipV="1">
          <a:off x="2209800" y="6486652"/>
          <a:ext cx="889000" cy="100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37</xdr:row>
      <xdr:rowOff>9906</xdr:rowOff>
    </xdr:from>
    <xdr:to>
      <xdr:col>15</xdr:col>
      <xdr:colOff>149225</xdr:colOff>
      <xdr:row>37</xdr:row>
      <xdr:rowOff>111506</xdr:rowOff>
    </xdr:to>
    <xdr:sp macro="" textlink="">
      <xdr:nvSpPr>
        <xdr:cNvPr id="71" name="フローチャート: 判断 70">
          <a:extLst>
            <a:ext uri="{FF2B5EF4-FFF2-40B4-BE49-F238E27FC236}">
              <a16:creationId xmlns:a16="http://schemas.microsoft.com/office/drawing/2014/main" id="{00000000-0008-0000-0400-000047000000}"/>
            </a:ext>
          </a:extLst>
        </xdr:cNvPr>
        <xdr:cNvSpPr/>
      </xdr:nvSpPr>
      <xdr:spPr>
        <a:xfrm>
          <a:off x="3048000" y="6353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121683</xdr:rowOff>
    </xdr:from>
    <xdr:ext cx="762000" cy="259045"/>
    <xdr:sp macro="" textlink="">
      <xdr:nvSpPr>
        <xdr:cNvPr id="72" name="テキスト ボックス 71">
          <a:extLst>
            <a:ext uri="{FF2B5EF4-FFF2-40B4-BE49-F238E27FC236}">
              <a16:creationId xmlns:a16="http://schemas.microsoft.com/office/drawing/2014/main" id="{00000000-0008-0000-0400-000048000000}"/>
            </a:ext>
          </a:extLst>
        </xdr:cNvPr>
        <xdr:cNvSpPr txBox="1"/>
      </xdr:nvSpPr>
      <xdr:spPr>
        <a:xfrm>
          <a:off x="2717800" y="61224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37</xdr:row>
      <xdr:rowOff>170434</xdr:rowOff>
    </xdr:from>
    <xdr:to>
      <xdr:col>11</xdr:col>
      <xdr:colOff>9525</xdr:colOff>
      <xdr:row>38</xdr:row>
      <xdr:rowOff>72136</xdr:rowOff>
    </xdr:to>
    <xdr:cxnSp macro="">
      <xdr:nvCxnSpPr>
        <xdr:cNvPr id="73" name="直線コネクタ 72">
          <a:extLst>
            <a:ext uri="{FF2B5EF4-FFF2-40B4-BE49-F238E27FC236}">
              <a16:creationId xmlns:a16="http://schemas.microsoft.com/office/drawing/2014/main" id="{00000000-0008-0000-0400-000049000000}"/>
            </a:ext>
          </a:extLst>
        </xdr:cNvPr>
        <xdr:cNvCxnSpPr/>
      </xdr:nvCxnSpPr>
      <xdr:spPr>
        <a:xfrm>
          <a:off x="1320800" y="6514084"/>
          <a:ext cx="8890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37</xdr:row>
      <xdr:rowOff>46482</xdr:rowOff>
    </xdr:from>
    <xdr:to>
      <xdr:col>11</xdr:col>
      <xdr:colOff>60325</xdr:colOff>
      <xdr:row>37</xdr:row>
      <xdr:rowOff>148082</xdr:rowOff>
    </xdr:to>
    <xdr:sp macro="" textlink="">
      <xdr:nvSpPr>
        <xdr:cNvPr id="74" name="フローチャート: 判断 73">
          <a:extLst>
            <a:ext uri="{FF2B5EF4-FFF2-40B4-BE49-F238E27FC236}">
              <a16:creationId xmlns:a16="http://schemas.microsoft.com/office/drawing/2014/main" id="{00000000-0008-0000-0400-00004A000000}"/>
            </a:ext>
          </a:extLst>
        </xdr:cNvPr>
        <xdr:cNvSpPr/>
      </xdr:nvSpPr>
      <xdr:spPr>
        <a:xfrm>
          <a:off x="2159000" y="6390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158259</xdr:rowOff>
    </xdr:from>
    <xdr:ext cx="762000" cy="259045"/>
    <xdr:sp macro="" textlink="">
      <xdr:nvSpPr>
        <xdr:cNvPr id="75" name="テキスト ボックス 74">
          <a:extLst>
            <a:ext uri="{FF2B5EF4-FFF2-40B4-BE49-F238E27FC236}">
              <a16:creationId xmlns:a16="http://schemas.microsoft.com/office/drawing/2014/main" id="{00000000-0008-0000-0400-00004B000000}"/>
            </a:ext>
          </a:extLst>
        </xdr:cNvPr>
        <xdr:cNvSpPr txBox="1"/>
      </xdr:nvSpPr>
      <xdr:spPr>
        <a:xfrm>
          <a:off x="1828800" y="61590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37</xdr:row>
      <xdr:rowOff>37338</xdr:rowOff>
    </xdr:from>
    <xdr:to>
      <xdr:col>6</xdr:col>
      <xdr:colOff>171450</xdr:colOff>
      <xdr:row>37</xdr:row>
      <xdr:rowOff>138938</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1270000" y="6380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149115</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939800" y="61498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a:extLst>
            <a:ext uri="{FF2B5EF4-FFF2-40B4-BE49-F238E27FC236}">
              <a16:creationId xmlns:a16="http://schemas.microsoft.com/office/drawing/2014/main" id="{00000000-0008-0000-0400-00004E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133350</xdr:rowOff>
    </xdr:from>
    <xdr:to>
      <xdr:col>24</xdr:col>
      <xdr:colOff>76200</xdr:colOff>
      <xdr:row>36</xdr:row>
      <xdr:rowOff>63500</xdr:rowOff>
    </xdr:to>
    <xdr:sp macro="" textlink="">
      <xdr:nvSpPr>
        <xdr:cNvPr id="83" name="楕円 82">
          <a:extLst>
            <a:ext uri="{FF2B5EF4-FFF2-40B4-BE49-F238E27FC236}">
              <a16:creationId xmlns:a16="http://schemas.microsoft.com/office/drawing/2014/main" id="{00000000-0008-0000-0400-000053000000}"/>
            </a:ext>
          </a:extLst>
        </xdr:cNvPr>
        <xdr:cNvSpPr/>
      </xdr:nvSpPr>
      <xdr:spPr>
        <a:xfrm>
          <a:off x="4775200" y="6134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149877</xdr:rowOff>
    </xdr:from>
    <xdr:ext cx="762000" cy="259045"/>
    <xdr:sp macro="" textlink="">
      <xdr:nvSpPr>
        <xdr:cNvPr id="84" name="人件費該当値テキスト">
          <a:extLst>
            <a:ext uri="{FF2B5EF4-FFF2-40B4-BE49-F238E27FC236}">
              <a16:creationId xmlns:a16="http://schemas.microsoft.com/office/drawing/2014/main" id="{00000000-0008-0000-0400-000054000000}"/>
            </a:ext>
          </a:extLst>
        </xdr:cNvPr>
        <xdr:cNvSpPr txBox="1"/>
      </xdr:nvSpPr>
      <xdr:spPr>
        <a:xfrm>
          <a:off x="4914900" y="597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36</xdr:row>
      <xdr:rowOff>89916</xdr:rowOff>
    </xdr:from>
    <xdr:to>
      <xdr:col>20</xdr:col>
      <xdr:colOff>38100</xdr:colOff>
      <xdr:row>37</xdr:row>
      <xdr:rowOff>20066</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3937000" y="62621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30243</xdr:rowOff>
    </xdr:from>
    <xdr:ext cx="736600" cy="259045"/>
    <xdr:sp macro="" textlink="">
      <xdr:nvSpPr>
        <xdr:cNvPr id="86" name="テキスト ボックス 85">
          <a:extLst>
            <a:ext uri="{FF2B5EF4-FFF2-40B4-BE49-F238E27FC236}">
              <a16:creationId xmlns:a16="http://schemas.microsoft.com/office/drawing/2014/main" id="{00000000-0008-0000-0400-000056000000}"/>
            </a:ext>
          </a:extLst>
        </xdr:cNvPr>
        <xdr:cNvSpPr txBox="1"/>
      </xdr:nvSpPr>
      <xdr:spPr>
        <a:xfrm>
          <a:off x="3606800" y="60309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37</xdr:row>
      <xdr:rowOff>92202</xdr:rowOff>
    </xdr:from>
    <xdr:to>
      <xdr:col>15</xdr:col>
      <xdr:colOff>149225</xdr:colOff>
      <xdr:row>38</xdr:row>
      <xdr:rowOff>22352</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048000" y="6435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38</xdr:row>
      <xdr:rowOff>7129</xdr:rowOff>
    </xdr:from>
    <xdr:ext cx="7620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2717800" y="65222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38</xdr:row>
      <xdr:rowOff>21336</xdr:rowOff>
    </xdr:from>
    <xdr:to>
      <xdr:col>11</xdr:col>
      <xdr:colOff>60325</xdr:colOff>
      <xdr:row>38</xdr:row>
      <xdr:rowOff>122936</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2159000" y="65364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38</xdr:row>
      <xdr:rowOff>107713</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1828800" y="66228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37</xdr:row>
      <xdr:rowOff>119634</xdr:rowOff>
    </xdr:from>
    <xdr:to>
      <xdr:col>6</xdr:col>
      <xdr:colOff>171450</xdr:colOff>
      <xdr:row>38</xdr:row>
      <xdr:rowOff>49785</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1270000" y="6463284"/>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38</xdr:row>
      <xdr:rowOff>34561</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939800" y="65496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a:extLst>
            <a:ext uri="{FF2B5EF4-FFF2-40B4-BE49-F238E27FC236}">
              <a16:creationId xmlns:a16="http://schemas.microsoft.com/office/drawing/2014/main" id="{00000000-0008-0000-0400-00005D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a:extLst>
            <a:ext uri="{FF2B5EF4-FFF2-40B4-BE49-F238E27FC236}">
              <a16:creationId xmlns:a16="http://schemas.microsoft.com/office/drawing/2014/main" id="{00000000-0008-0000-0400-00005E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a:extLst>
            <a:ext uri="{FF2B5EF4-FFF2-40B4-BE49-F238E27FC236}">
              <a16:creationId xmlns:a16="http://schemas.microsoft.com/office/drawing/2014/main" id="{00000000-0008-0000-0400-000067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継続して行っている管理経費等の抑制により、物件費は対前年度比で</a:t>
          </a:r>
          <a:r>
            <a:rPr kumimoji="1" lang="en-US" altLang="ja-JP" sz="1100">
              <a:solidFill>
                <a:schemeClr val="dk1"/>
              </a:solidFill>
              <a:effectLst/>
              <a:latin typeface="+mn-lt"/>
              <a:ea typeface="+mn-ea"/>
              <a:cs typeface="+mn-cs"/>
            </a:rPr>
            <a:t>0.9</a:t>
          </a:r>
          <a:r>
            <a:rPr kumimoji="1" lang="ja-JP" altLang="ja-JP" sz="1100">
              <a:solidFill>
                <a:schemeClr val="dk1"/>
              </a:solidFill>
              <a:effectLst/>
              <a:latin typeface="+mn-lt"/>
              <a:ea typeface="+mn-ea"/>
              <a:cs typeface="+mn-cs"/>
            </a:rPr>
            <a:t>％減少し、類似団体平均値より</a:t>
          </a:r>
          <a:r>
            <a:rPr kumimoji="1" lang="en-US" altLang="ja-JP" sz="1100">
              <a:solidFill>
                <a:schemeClr val="dk1"/>
              </a:solidFill>
              <a:effectLst/>
              <a:latin typeface="+mn-lt"/>
              <a:ea typeface="+mn-ea"/>
              <a:cs typeface="+mn-cs"/>
            </a:rPr>
            <a:t>1.8</a:t>
          </a:r>
          <a:r>
            <a:rPr kumimoji="1" lang="ja-JP" altLang="ja-JP" sz="1100">
              <a:solidFill>
                <a:schemeClr val="dk1"/>
              </a:solidFill>
              <a:effectLst/>
              <a:latin typeface="+mn-lt"/>
              <a:ea typeface="+mn-ea"/>
              <a:cs typeface="+mn-cs"/>
            </a:rPr>
            <a:t>％低い水準となった。</a:t>
          </a:r>
          <a:endParaRPr kumimoji="1" lang="en-US" altLang="ja-JP" sz="1100">
            <a:solidFill>
              <a:schemeClr val="dk1"/>
            </a:solidFill>
            <a:effectLst/>
            <a:latin typeface="+mn-lt"/>
            <a:ea typeface="+mn-ea"/>
            <a:cs typeface="+mn-cs"/>
          </a:endParaRPr>
        </a:p>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今後も引き続き管理経費等の節減や事業の効率化に努め、事業全体のコスト削減を図っていく。</a:t>
          </a:r>
          <a:endParaRPr lang="ja-JP" altLang="ja-JP" sz="1400">
            <a:effectLst/>
          </a:endParaRPr>
        </a:p>
      </xdr:txBody>
    </xdr:sp>
    <xdr:clientData/>
  </xdr:twoCellAnchor>
  <xdr:oneCellAnchor>
    <xdr:from>
      <xdr:col>62</xdr:col>
      <xdr:colOff>6350</xdr:colOff>
      <xdr:row>9</xdr:row>
      <xdr:rowOff>107950</xdr:rowOff>
    </xdr:from>
    <xdr:ext cx="298543" cy="225703"/>
    <xdr:sp macro="" textlink="">
      <xdr:nvSpPr>
        <xdr:cNvPr id="104" name="テキスト ボックス 103">
          <a:extLst>
            <a:ext uri="{FF2B5EF4-FFF2-40B4-BE49-F238E27FC236}">
              <a16:creationId xmlns:a16="http://schemas.microsoft.com/office/drawing/2014/main" id="{00000000-0008-0000-0400-000068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a:extLst>
            <a:ext uri="{FF2B5EF4-FFF2-40B4-BE49-F238E27FC236}">
              <a16:creationId xmlns:a16="http://schemas.microsoft.com/office/drawing/2014/main" id="{00000000-0008-0000-0400-000069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20</xdr:row>
      <xdr:rowOff>127000</xdr:rowOff>
    </xdr:from>
    <xdr:to>
      <xdr:col>85</xdr:col>
      <xdr:colOff>66675</xdr:colOff>
      <xdr:row>20</xdr:row>
      <xdr:rowOff>127000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3556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19</xdr:row>
      <xdr:rowOff>156227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413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14</xdr:row>
      <xdr:rowOff>12700</xdr:rowOff>
    </xdr:from>
    <xdr:to>
      <xdr:col>85</xdr:col>
      <xdr:colOff>66675</xdr:colOff>
      <xdr:row>14</xdr:row>
      <xdr:rowOff>12700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2413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13</xdr:row>
      <xdr:rowOff>41927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2270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15" name="物件費グラフ枠">
          <a:extLst>
            <a:ext uri="{FF2B5EF4-FFF2-40B4-BE49-F238E27FC236}">
              <a16:creationId xmlns:a16="http://schemas.microsoft.com/office/drawing/2014/main" id="{00000000-0008-0000-0400-000073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29845</xdr:rowOff>
    </xdr:from>
    <xdr:to>
      <xdr:col>82</xdr:col>
      <xdr:colOff>107950</xdr:colOff>
      <xdr:row>20</xdr:row>
      <xdr:rowOff>52705</xdr:rowOff>
    </xdr:to>
    <xdr:cxnSp macro="">
      <xdr:nvCxnSpPr>
        <xdr:cNvPr id="116" name="直線コネクタ 115">
          <a:extLst>
            <a:ext uri="{FF2B5EF4-FFF2-40B4-BE49-F238E27FC236}">
              <a16:creationId xmlns:a16="http://schemas.microsoft.com/office/drawing/2014/main" id="{00000000-0008-0000-0400-000074000000}"/>
            </a:ext>
          </a:extLst>
        </xdr:cNvPr>
        <xdr:cNvCxnSpPr/>
      </xdr:nvCxnSpPr>
      <xdr:spPr>
        <a:xfrm flipV="1">
          <a:off x="16510000" y="2258695"/>
          <a:ext cx="0" cy="12230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24782</xdr:rowOff>
    </xdr:from>
    <xdr:ext cx="762000" cy="259045"/>
    <xdr:sp macro="" textlink="">
      <xdr:nvSpPr>
        <xdr:cNvPr id="117" name="物件費最小値テキスト">
          <a:extLst>
            <a:ext uri="{FF2B5EF4-FFF2-40B4-BE49-F238E27FC236}">
              <a16:creationId xmlns:a16="http://schemas.microsoft.com/office/drawing/2014/main" id="{00000000-0008-0000-0400-000075000000}"/>
            </a:ext>
          </a:extLst>
        </xdr:cNvPr>
        <xdr:cNvSpPr txBox="1"/>
      </xdr:nvSpPr>
      <xdr:spPr>
        <a:xfrm>
          <a:off x="16598900" y="34537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52705</xdr:rowOff>
    </xdr:from>
    <xdr:to>
      <xdr:col>82</xdr:col>
      <xdr:colOff>196850</xdr:colOff>
      <xdr:row>20</xdr:row>
      <xdr:rowOff>52705</xdr:rowOff>
    </xdr:to>
    <xdr:cxnSp macro="">
      <xdr:nvCxnSpPr>
        <xdr:cNvPr id="118" name="直線コネクタ 117">
          <a:extLst>
            <a:ext uri="{FF2B5EF4-FFF2-40B4-BE49-F238E27FC236}">
              <a16:creationId xmlns:a16="http://schemas.microsoft.com/office/drawing/2014/main" id="{00000000-0008-0000-0400-000076000000}"/>
            </a:ext>
          </a:extLst>
        </xdr:cNvPr>
        <xdr:cNvCxnSpPr/>
      </xdr:nvCxnSpPr>
      <xdr:spPr>
        <a:xfrm>
          <a:off x="16421100" y="34817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116222</xdr:rowOff>
    </xdr:from>
    <xdr:ext cx="762000" cy="259045"/>
    <xdr:sp macro="" textlink="">
      <xdr:nvSpPr>
        <xdr:cNvPr id="119" name="物件費最大値テキスト">
          <a:extLst>
            <a:ext uri="{FF2B5EF4-FFF2-40B4-BE49-F238E27FC236}">
              <a16:creationId xmlns:a16="http://schemas.microsoft.com/office/drawing/2014/main" id="{00000000-0008-0000-0400-000077000000}"/>
            </a:ext>
          </a:extLst>
        </xdr:cNvPr>
        <xdr:cNvSpPr txBox="1"/>
      </xdr:nvSpPr>
      <xdr:spPr>
        <a:xfrm>
          <a:off x="16598900" y="20021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29845</xdr:rowOff>
    </xdr:from>
    <xdr:to>
      <xdr:col>82</xdr:col>
      <xdr:colOff>196850</xdr:colOff>
      <xdr:row>13</xdr:row>
      <xdr:rowOff>29845</xdr:rowOff>
    </xdr:to>
    <xdr:cxnSp macro="">
      <xdr:nvCxnSpPr>
        <xdr:cNvPr id="120" name="直線コネクタ 119">
          <a:extLst>
            <a:ext uri="{FF2B5EF4-FFF2-40B4-BE49-F238E27FC236}">
              <a16:creationId xmlns:a16="http://schemas.microsoft.com/office/drawing/2014/main" id="{00000000-0008-0000-0400-000078000000}"/>
            </a:ext>
          </a:extLst>
        </xdr:cNvPr>
        <xdr:cNvCxnSpPr/>
      </xdr:nvCxnSpPr>
      <xdr:spPr>
        <a:xfrm>
          <a:off x="16421100" y="22586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14</xdr:row>
      <xdr:rowOff>69850</xdr:rowOff>
    </xdr:from>
    <xdr:to>
      <xdr:col>82</xdr:col>
      <xdr:colOff>107950</xdr:colOff>
      <xdr:row>14</xdr:row>
      <xdr:rowOff>121285</xdr:rowOff>
    </xdr:to>
    <xdr:cxnSp macro="">
      <xdr:nvCxnSpPr>
        <xdr:cNvPr id="121" name="直線コネクタ 120">
          <a:extLst>
            <a:ext uri="{FF2B5EF4-FFF2-40B4-BE49-F238E27FC236}">
              <a16:creationId xmlns:a16="http://schemas.microsoft.com/office/drawing/2014/main" id="{00000000-0008-0000-0400-000079000000}"/>
            </a:ext>
          </a:extLst>
        </xdr:cNvPr>
        <xdr:cNvCxnSpPr/>
      </xdr:nvCxnSpPr>
      <xdr:spPr>
        <a:xfrm flipV="1">
          <a:off x="15671800" y="2470150"/>
          <a:ext cx="838200" cy="51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14</xdr:row>
      <xdr:rowOff>93997</xdr:rowOff>
    </xdr:from>
    <xdr:ext cx="762000" cy="259045"/>
    <xdr:sp macro="" textlink="">
      <xdr:nvSpPr>
        <xdr:cNvPr id="122" name="物件費平均値テキスト">
          <a:extLst>
            <a:ext uri="{FF2B5EF4-FFF2-40B4-BE49-F238E27FC236}">
              <a16:creationId xmlns:a16="http://schemas.microsoft.com/office/drawing/2014/main" id="{00000000-0008-0000-0400-00007A000000}"/>
            </a:ext>
          </a:extLst>
        </xdr:cNvPr>
        <xdr:cNvSpPr txBox="1"/>
      </xdr:nvSpPr>
      <xdr:spPr>
        <a:xfrm>
          <a:off x="16598900" y="24942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14</xdr:row>
      <xdr:rowOff>121920</xdr:rowOff>
    </xdr:from>
    <xdr:to>
      <xdr:col>82</xdr:col>
      <xdr:colOff>158750</xdr:colOff>
      <xdr:row>15</xdr:row>
      <xdr:rowOff>52070</xdr:rowOff>
    </xdr:to>
    <xdr:sp macro="" textlink="">
      <xdr:nvSpPr>
        <xdr:cNvPr id="123" name="フローチャート: 判断 122">
          <a:extLst>
            <a:ext uri="{FF2B5EF4-FFF2-40B4-BE49-F238E27FC236}">
              <a16:creationId xmlns:a16="http://schemas.microsoft.com/office/drawing/2014/main" id="{00000000-0008-0000-0400-00007B000000}"/>
            </a:ext>
          </a:extLst>
        </xdr:cNvPr>
        <xdr:cNvSpPr/>
      </xdr:nvSpPr>
      <xdr:spPr>
        <a:xfrm>
          <a:off x="16459200" y="2522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14</xdr:row>
      <xdr:rowOff>121285</xdr:rowOff>
    </xdr:from>
    <xdr:to>
      <xdr:col>78</xdr:col>
      <xdr:colOff>69850</xdr:colOff>
      <xdr:row>14</xdr:row>
      <xdr:rowOff>138430</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flipV="1">
          <a:off x="14782800" y="2521585"/>
          <a:ext cx="889000" cy="17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14</xdr:row>
      <xdr:rowOff>144780</xdr:rowOff>
    </xdr:from>
    <xdr:to>
      <xdr:col>78</xdr:col>
      <xdr:colOff>120650</xdr:colOff>
      <xdr:row>15</xdr:row>
      <xdr:rowOff>74930</xdr:rowOff>
    </xdr:to>
    <xdr:sp macro="" textlink="">
      <xdr:nvSpPr>
        <xdr:cNvPr id="125" name="フローチャート: 判断 124">
          <a:extLst>
            <a:ext uri="{FF2B5EF4-FFF2-40B4-BE49-F238E27FC236}">
              <a16:creationId xmlns:a16="http://schemas.microsoft.com/office/drawing/2014/main" id="{00000000-0008-0000-0400-00007D000000}"/>
            </a:ext>
          </a:extLst>
        </xdr:cNvPr>
        <xdr:cNvSpPr/>
      </xdr:nvSpPr>
      <xdr:spPr>
        <a:xfrm>
          <a:off x="15621000" y="2545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59707</xdr:rowOff>
    </xdr:from>
    <xdr:ext cx="736600" cy="259045"/>
    <xdr:sp macro="" textlink="">
      <xdr:nvSpPr>
        <xdr:cNvPr id="126" name="テキスト ボックス 125">
          <a:extLst>
            <a:ext uri="{FF2B5EF4-FFF2-40B4-BE49-F238E27FC236}">
              <a16:creationId xmlns:a16="http://schemas.microsoft.com/office/drawing/2014/main" id="{00000000-0008-0000-0400-00007E000000}"/>
            </a:ext>
          </a:extLst>
        </xdr:cNvPr>
        <xdr:cNvSpPr txBox="1"/>
      </xdr:nvSpPr>
      <xdr:spPr>
        <a:xfrm>
          <a:off x="15290800" y="26314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14</xdr:row>
      <xdr:rowOff>138430</xdr:rowOff>
    </xdr:from>
    <xdr:to>
      <xdr:col>73</xdr:col>
      <xdr:colOff>180975</xdr:colOff>
      <xdr:row>14</xdr:row>
      <xdr:rowOff>155575</xdr:rowOff>
    </xdr:to>
    <xdr:cxnSp macro="">
      <xdr:nvCxnSpPr>
        <xdr:cNvPr id="127" name="直線コネクタ 126">
          <a:extLst>
            <a:ext uri="{FF2B5EF4-FFF2-40B4-BE49-F238E27FC236}">
              <a16:creationId xmlns:a16="http://schemas.microsoft.com/office/drawing/2014/main" id="{00000000-0008-0000-0400-00007F000000}"/>
            </a:ext>
          </a:extLst>
        </xdr:cNvPr>
        <xdr:cNvCxnSpPr/>
      </xdr:nvCxnSpPr>
      <xdr:spPr>
        <a:xfrm flipV="1">
          <a:off x="13893800" y="2538730"/>
          <a:ext cx="889000" cy="17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15</xdr:row>
      <xdr:rowOff>116205</xdr:rowOff>
    </xdr:from>
    <xdr:to>
      <xdr:col>74</xdr:col>
      <xdr:colOff>31750</xdr:colOff>
      <xdr:row>16</xdr:row>
      <xdr:rowOff>46355</xdr:rowOff>
    </xdr:to>
    <xdr:sp macro="" textlink="">
      <xdr:nvSpPr>
        <xdr:cNvPr id="128" name="フローチャート: 判断 127">
          <a:extLst>
            <a:ext uri="{FF2B5EF4-FFF2-40B4-BE49-F238E27FC236}">
              <a16:creationId xmlns:a16="http://schemas.microsoft.com/office/drawing/2014/main" id="{00000000-0008-0000-0400-000080000000}"/>
            </a:ext>
          </a:extLst>
        </xdr:cNvPr>
        <xdr:cNvSpPr/>
      </xdr:nvSpPr>
      <xdr:spPr>
        <a:xfrm>
          <a:off x="14732000" y="2687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16</xdr:row>
      <xdr:rowOff>31132</xdr:rowOff>
    </xdr:from>
    <xdr:ext cx="762000" cy="259045"/>
    <xdr:sp macro="" textlink="">
      <xdr:nvSpPr>
        <xdr:cNvPr id="129" name="テキスト ボックス 128">
          <a:extLst>
            <a:ext uri="{FF2B5EF4-FFF2-40B4-BE49-F238E27FC236}">
              <a16:creationId xmlns:a16="http://schemas.microsoft.com/office/drawing/2014/main" id="{00000000-0008-0000-0400-000081000000}"/>
            </a:ext>
          </a:extLst>
        </xdr:cNvPr>
        <xdr:cNvSpPr txBox="1"/>
      </xdr:nvSpPr>
      <xdr:spPr>
        <a:xfrm>
          <a:off x="14401800" y="27743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14</xdr:row>
      <xdr:rowOff>138430</xdr:rowOff>
    </xdr:from>
    <xdr:to>
      <xdr:col>69</xdr:col>
      <xdr:colOff>92075</xdr:colOff>
      <xdr:row>14</xdr:row>
      <xdr:rowOff>155575</xdr:rowOff>
    </xdr:to>
    <xdr:cxnSp macro="">
      <xdr:nvCxnSpPr>
        <xdr:cNvPr id="130" name="直線コネクタ 129">
          <a:extLst>
            <a:ext uri="{FF2B5EF4-FFF2-40B4-BE49-F238E27FC236}">
              <a16:creationId xmlns:a16="http://schemas.microsoft.com/office/drawing/2014/main" id="{00000000-0008-0000-0400-000082000000}"/>
            </a:ext>
          </a:extLst>
        </xdr:cNvPr>
        <xdr:cNvCxnSpPr/>
      </xdr:nvCxnSpPr>
      <xdr:spPr>
        <a:xfrm>
          <a:off x="13004800" y="2538730"/>
          <a:ext cx="889000" cy="17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15</xdr:row>
      <xdr:rowOff>64770</xdr:rowOff>
    </xdr:from>
    <xdr:to>
      <xdr:col>69</xdr:col>
      <xdr:colOff>142875</xdr:colOff>
      <xdr:row>15</xdr:row>
      <xdr:rowOff>166370</xdr:rowOff>
    </xdr:to>
    <xdr:sp macro="" textlink="">
      <xdr:nvSpPr>
        <xdr:cNvPr id="131" name="フローチャート: 判断 130">
          <a:extLst>
            <a:ext uri="{FF2B5EF4-FFF2-40B4-BE49-F238E27FC236}">
              <a16:creationId xmlns:a16="http://schemas.microsoft.com/office/drawing/2014/main" id="{00000000-0008-0000-0400-000083000000}"/>
            </a:ext>
          </a:extLst>
        </xdr:cNvPr>
        <xdr:cNvSpPr/>
      </xdr:nvSpPr>
      <xdr:spPr>
        <a:xfrm>
          <a:off x="13843000" y="2636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151147</xdr:rowOff>
    </xdr:from>
    <xdr:ext cx="762000" cy="259045"/>
    <xdr:sp macro="" textlink="">
      <xdr:nvSpPr>
        <xdr:cNvPr id="132" name="テキスト ボックス 131">
          <a:extLst>
            <a:ext uri="{FF2B5EF4-FFF2-40B4-BE49-F238E27FC236}">
              <a16:creationId xmlns:a16="http://schemas.microsoft.com/office/drawing/2014/main" id="{00000000-0008-0000-0400-000084000000}"/>
            </a:ext>
          </a:extLst>
        </xdr:cNvPr>
        <xdr:cNvSpPr txBox="1"/>
      </xdr:nvSpPr>
      <xdr:spPr>
        <a:xfrm>
          <a:off x="13512800" y="2722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36195</xdr:rowOff>
    </xdr:from>
    <xdr:to>
      <xdr:col>65</xdr:col>
      <xdr:colOff>53975</xdr:colOff>
      <xdr:row>15</xdr:row>
      <xdr:rowOff>137795</xdr:rowOff>
    </xdr:to>
    <xdr:sp macro="" textlink="">
      <xdr:nvSpPr>
        <xdr:cNvPr id="133" name="フローチャート: 判断 132">
          <a:extLst>
            <a:ext uri="{FF2B5EF4-FFF2-40B4-BE49-F238E27FC236}">
              <a16:creationId xmlns:a16="http://schemas.microsoft.com/office/drawing/2014/main" id="{00000000-0008-0000-0400-000085000000}"/>
            </a:ext>
          </a:extLst>
        </xdr:cNvPr>
        <xdr:cNvSpPr/>
      </xdr:nvSpPr>
      <xdr:spPr>
        <a:xfrm>
          <a:off x="12954000" y="2607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122572</xdr:rowOff>
    </xdr:from>
    <xdr:ext cx="762000" cy="259045"/>
    <xdr:sp macro="" textlink="">
      <xdr:nvSpPr>
        <xdr:cNvPr id="134" name="テキスト ボックス 133">
          <a:extLst>
            <a:ext uri="{FF2B5EF4-FFF2-40B4-BE49-F238E27FC236}">
              <a16:creationId xmlns:a16="http://schemas.microsoft.com/office/drawing/2014/main" id="{00000000-0008-0000-0400-000086000000}"/>
            </a:ext>
          </a:extLst>
        </xdr:cNvPr>
        <xdr:cNvSpPr txBox="1"/>
      </xdr:nvSpPr>
      <xdr:spPr>
        <a:xfrm>
          <a:off x="12623800" y="26943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5" name="テキスト ボックス 134">
          <a:extLst>
            <a:ext uri="{FF2B5EF4-FFF2-40B4-BE49-F238E27FC236}">
              <a16:creationId xmlns:a16="http://schemas.microsoft.com/office/drawing/2014/main" id="{00000000-0008-0000-0400-000087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36" name="テキスト ボックス 135">
          <a:extLst>
            <a:ext uri="{FF2B5EF4-FFF2-40B4-BE49-F238E27FC236}">
              <a16:creationId xmlns:a16="http://schemas.microsoft.com/office/drawing/2014/main" id="{00000000-0008-0000-0400-000088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37" name="テキスト ボックス 136">
          <a:extLst>
            <a:ext uri="{FF2B5EF4-FFF2-40B4-BE49-F238E27FC236}">
              <a16:creationId xmlns:a16="http://schemas.microsoft.com/office/drawing/2014/main" id="{00000000-0008-0000-0400-000089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38" name="テキスト ボックス 137">
          <a:extLst>
            <a:ext uri="{FF2B5EF4-FFF2-40B4-BE49-F238E27FC236}">
              <a16:creationId xmlns:a16="http://schemas.microsoft.com/office/drawing/2014/main" id="{00000000-0008-0000-0400-00008A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39" name="テキスト ボックス 138">
          <a:extLst>
            <a:ext uri="{FF2B5EF4-FFF2-40B4-BE49-F238E27FC236}">
              <a16:creationId xmlns:a16="http://schemas.microsoft.com/office/drawing/2014/main" id="{00000000-0008-0000-0400-00008B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14</xdr:row>
      <xdr:rowOff>19050</xdr:rowOff>
    </xdr:from>
    <xdr:to>
      <xdr:col>82</xdr:col>
      <xdr:colOff>158750</xdr:colOff>
      <xdr:row>14</xdr:row>
      <xdr:rowOff>120650</xdr:rowOff>
    </xdr:to>
    <xdr:sp macro="" textlink="">
      <xdr:nvSpPr>
        <xdr:cNvPr id="140" name="楕円 139">
          <a:extLst>
            <a:ext uri="{FF2B5EF4-FFF2-40B4-BE49-F238E27FC236}">
              <a16:creationId xmlns:a16="http://schemas.microsoft.com/office/drawing/2014/main" id="{00000000-0008-0000-0400-00008C000000}"/>
            </a:ext>
          </a:extLst>
        </xdr:cNvPr>
        <xdr:cNvSpPr/>
      </xdr:nvSpPr>
      <xdr:spPr>
        <a:xfrm>
          <a:off x="16459200" y="2419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13</xdr:row>
      <xdr:rowOff>35577</xdr:rowOff>
    </xdr:from>
    <xdr:ext cx="762000" cy="259045"/>
    <xdr:sp macro="" textlink="">
      <xdr:nvSpPr>
        <xdr:cNvPr id="141" name="物件費該当値テキスト">
          <a:extLst>
            <a:ext uri="{FF2B5EF4-FFF2-40B4-BE49-F238E27FC236}">
              <a16:creationId xmlns:a16="http://schemas.microsoft.com/office/drawing/2014/main" id="{00000000-0008-0000-0400-00008D000000}"/>
            </a:ext>
          </a:extLst>
        </xdr:cNvPr>
        <xdr:cNvSpPr txBox="1"/>
      </xdr:nvSpPr>
      <xdr:spPr>
        <a:xfrm>
          <a:off x="16598900" y="226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14</xdr:row>
      <xdr:rowOff>70485</xdr:rowOff>
    </xdr:from>
    <xdr:to>
      <xdr:col>78</xdr:col>
      <xdr:colOff>120650</xdr:colOff>
      <xdr:row>15</xdr:row>
      <xdr:rowOff>635</xdr:rowOff>
    </xdr:to>
    <xdr:sp macro="" textlink="">
      <xdr:nvSpPr>
        <xdr:cNvPr id="142" name="楕円 141">
          <a:extLst>
            <a:ext uri="{FF2B5EF4-FFF2-40B4-BE49-F238E27FC236}">
              <a16:creationId xmlns:a16="http://schemas.microsoft.com/office/drawing/2014/main" id="{00000000-0008-0000-0400-00008E000000}"/>
            </a:ext>
          </a:extLst>
        </xdr:cNvPr>
        <xdr:cNvSpPr/>
      </xdr:nvSpPr>
      <xdr:spPr>
        <a:xfrm>
          <a:off x="15621000" y="2470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13</xdr:row>
      <xdr:rowOff>10812</xdr:rowOff>
    </xdr:from>
    <xdr:ext cx="7366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5290800" y="22396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14</xdr:row>
      <xdr:rowOff>87630</xdr:rowOff>
    </xdr:from>
    <xdr:to>
      <xdr:col>74</xdr:col>
      <xdr:colOff>31750</xdr:colOff>
      <xdr:row>15</xdr:row>
      <xdr:rowOff>17780</xdr:rowOff>
    </xdr:to>
    <xdr:sp macro="" textlink="">
      <xdr:nvSpPr>
        <xdr:cNvPr id="144" name="楕円 143">
          <a:extLst>
            <a:ext uri="{FF2B5EF4-FFF2-40B4-BE49-F238E27FC236}">
              <a16:creationId xmlns:a16="http://schemas.microsoft.com/office/drawing/2014/main" id="{00000000-0008-0000-0400-000090000000}"/>
            </a:ext>
          </a:extLst>
        </xdr:cNvPr>
        <xdr:cNvSpPr/>
      </xdr:nvSpPr>
      <xdr:spPr>
        <a:xfrm>
          <a:off x="14732000" y="2487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13</xdr:row>
      <xdr:rowOff>27957</xdr:rowOff>
    </xdr:from>
    <xdr:ext cx="762000" cy="259045"/>
    <xdr:sp macro="" textlink="">
      <xdr:nvSpPr>
        <xdr:cNvPr id="145" name="テキスト ボックス 144">
          <a:extLst>
            <a:ext uri="{FF2B5EF4-FFF2-40B4-BE49-F238E27FC236}">
              <a16:creationId xmlns:a16="http://schemas.microsoft.com/office/drawing/2014/main" id="{00000000-0008-0000-0400-000091000000}"/>
            </a:ext>
          </a:extLst>
        </xdr:cNvPr>
        <xdr:cNvSpPr txBox="1"/>
      </xdr:nvSpPr>
      <xdr:spPr>
        <a:xfrm>
          <a:off x="14401800" y="22568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14</xdr:row>
      <xdr:rowOff>104775</xdr:rowOff>
    </xdr:from>
    <xdr:to>
      <xdr:col>69</xdr:col>
      <xdr:colOff>142875</xdr:colOff>
      <xdr:row>15</xdr:row>
      <xdr:rowOff>34925</xdr:rowOff>
    </xdr:to>
    <xdr:sp macro="" textlink="">
      <xdr:nvSpPr>
        <xdr:cNvPr id="146" name="楕円 145">
          <a:extLst>
            <a:ext uri="{FF2B5EF4-FFF2-40B4-BE49-F238E27FC236}">
              <a16:creationId xmlns:a16="http://schemas.microsoft.com/office/drawing/2014/main" id="{00000000-0008-0000-0400-000092000000}"/>
            </a:ext>
          </a:extLst>
        </xdr:cNvPr>
        <xdr:cNvSpPr/>
      </xdr:nvSpPr>
      <xdr:spPr>
        <a:xfrm>
          <a:off x="13843000" y="25050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13</xdr:row>
      <xdr:rowOff>45102</xdr:rowOff>
    </xdr:from>
    <xdr:ext cx="762000" cy="259045"/>
    <xdr:sp macro="" textlink="">
      <xdr:nvSpPr>
        <xdr:cNvPr id="147" name="テキスト ボックス 146">
          <a:extLst>
            <a:ext uri="{FF2B5EF4-FFF2-40B4-BE49-F238E27FC236}">
              <a16:creationId xmlns:a16="http://schemas.microsoft.com/office/drawing/2014/main" id="{00000000-0008-0000-0400-000093000000}"/>
            </a:ext>
          </a:extLst>
        </xdr:cNvPr>
        <xdr:cNvSpPr txBox="1"/>
      </xdr:nvSpPr>
      <xdr:spPr>
        <a:xfrm>
          <a:off x="13512800" y="22739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14</xdr:row>
      <xdr:rowOff>87630</xdr:rowOff>
    </xdr:from>
    <xdr:to>
      <xdr:col>65</xdr:col>
      <xdr:colOff>53975</xdr:colOff>
      <xdr:row>15</xdr:row>
      <xdr:rowOff>17780</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2954000" y="2487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13</xdr:row>
      <xdr:rowOff>27957</xdr:rowOff>
    </xdr:from>
    <xdr:ext cx="762000" cy="259045"/>
    <xdr:sp macro="" textlink="">
      <xdr:nvSpPr>
        <xdr:cNvPr id="149" name="テキスト ボックス 148">
          <a:extLst>
            <a:ext uri="{FF2B5EF4-FFF2-40B4-BE49-F238E27FC236}">
              <a16:creationId xmlns:a16="http://schemas.microsoft.com/office/drawing/2014/main" id="{00000000-0008-0000-0400-000095000000}"/>
            </a:ext>
          </a:extLst>
        </xdr:cNvPr>
        <xdr:cNvSpPr txBox="1"/>
      </xdr:nvSpPr>
      <xdr:spPr>
        <a:xfrm>
          <a:off x="12623800" y="22568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0" name="正方形/長方形 149">
          <a:extLst>
            <a:ext uri="{FF2B5EF4-FFF2-40B4-BE49-F238E27FC236}">
              <a16:creationId xmlns:a16="http://schemas.microsoft.com/office/drawing/2014/main" id="{00000000-0008-0000-0400-000096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1" name="正方形/長方形 150">
          <a:extLst>
            <a:ext uri="{FF2B5EF4-FFF2-40B4-BE49-F238E27FC236}">
              <a16:creationId xmlns:a16="http://schemas.microsoft.com/office/drawing/2014/main" id="{00000000-0008-0000-0400-000097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2" name="正方形/長方形 151">
          <a:extLst>
            <a:ext uri="{FF2B5EF4-FFF2-40B4-BE49-F238E27FC236}">
              <a16:creationId xmlns:a16="http://schemas.microsoft.com/office/drawing/2014/main" id="{00000000-0008-0000-0400-000098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3" name="正方形/長方形 152">
          <a:extLst>
            <a:ext uri="{FF2B5EF4-FFF2-40B4-BE49-F238E27FC236}">
              <a16:creationId xmlns:a16="http://schemas.microsoft.com/office/drawing/2014/main" id="{00000000-0008-0000-0400-000099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4" name="正方形/長方形 153">
          <a:extLst>
            <a:ext uri="{FF2B5EF4-FFF2-40B4-BE49-F238E27FC236}">
              <a16:creationId xmlns:a16="http://schemas.microsoft.com/office/drawing/2014/main" id="{00000000-0008-0000-0400-00009A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5" name="正方形/長方形 154">
          <a:extLst>
            <a:ext uri="{FF2B5EF4-FFF2-40B4-BE49-F238E27FC236}">
              <a16:creationId xmlns:a16="http://schemas.microsoft.com/office/drawing/2014/main" id="{00000000-0008-0000-0400-00009B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0" name="テキスト ボックス 159">
          <a:extLst>
            <a:ext uri="{FF2B5EF4-FFF2-40B4-BE49-F238E27FC236}">
              <a16:creationId xmlns:a16="http://schemas.microsoft.com/office/drawing/2014/main" id="{00000000-0008-0000-0400-0000A0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扶助費については、児童手当費の減等により対前年度比で</a:t>
          </a:r>
          <a:r>
            <a:rPr kumimoji="1" lang="en-US" altLang="ja-JP" sz="1100">
              <a:solidFill>
                <a:schemeClr val="dk1"/>
              </a:solidFill>
              <a:effectLst/>
              <a:latin typeface="+mn-lt"/>
              <a:ea typeface="+mn-ea"/>
              <a:cs typeface="+mn-cs"/>
            </a:rPr>
            <a:t>0.2</a:t>
          </a:r>
          <a:r>
            <a:rPr kumimoji="1" lang="ja-JP" altLang="ja-JP" sz="1100">
              <a:solidFill>
                <a:schemeClr val="dk1"/>
              </a:solidFill>
              <a:effectLst/>
              <a:latin typeface="+mn-lt"/>
              <a:ea typeface="+mn-ea"/>
              <a:cs typeface="+mn-cs"/>
            </a:rPr>
            <a:t>％減少し、類似団体平均とほぼ同水準となった。</a:t>
          </a:r>
          <a:endParaRPr lang="ja-JP" altLang="ja-JP" sz="1400">
            <a:effectLst/>
          </a:endParaRPr>
        </a:p>
        <a:p>
          <a:r>
            <a:rPr kumimoji="1" lang="ja-JP" altLang="ja-JP" sz="1100">
              <a:solidFill>
                <a:schemeClr val="dk1"/>
              </a:solidFill>
              <a:effectLst/>
              <a:latin typeface="+mn-lt"/>
              <a:ea typeface="+mn-ea"/>
              <a:cs typeface="+mn-cs"/>
            </a:rPr>
            <a:t>　平成</a:t>
          </a:r>
          <a:r>
            <a:rPr kumimoji="1" lang="en-US" altLang="ja-JP" sz="1100">
              <a:solidFill>
                <a:schemeClr val="dk1"/>
              </a:solidFill>
              <a:effectLst/>
              <a:latin typeface="+mn-lt"/>
              <a:ea typeface="+mn-ea"/>
              <a:cs typeface="+mn-cs"/>
            </a:rPr>
            <a:t>29</a:t>
          </a:r>
          <a:r>
            <a:rPr kumimoji="1" lang="ja-JP" altLang="ja-JP" sz="1100">
              <a:solidFill>
                <a:schemeClr val="dk1"/>
              </a:solidFill>
              <a:effectLst/>
              <a:latin typeface="+mn-lt"/>
              <a:ea typeface="+mn-ea"/>
              <a:cs typeface="+mn-cs"/>
            </a:rPr>
            <a:t>年度以降は微減傾向であるが、今後も引き続き各種手当等の内容精査を行い、適正化を図っていく。</a:t>
          </a:r>
          <a:endParaRPr lang="ja-JP" altLang="ja-JP" sz="1400">
            <a:effectLst/>
          </a:endParaRPr>
        </a:p>
      </xdr:txBody>
    </xdr:sp>
    <xdr:clientData/>
  </xdr:twoCellAnchor>
  <xdr:oneCellAnchor>
    <xdr:from>
      <xdr:col>3</xdr:col>
      <xdr:colOff>123825</xdr:colOff>
      <xdr:row>49</xdr:row>
      <xdr:rowOff>107950</xdr:rowOff>
    </xdr:from>
    <xdr:ext cx="298543" cy="225703"/>
    <xdr:sp macro="" textlink="">
      <xdr:nvSpPr>
        <xdr:cNvPr id="161" name="テキスト ボックス 160">
          <a:extLst>
            <a:ext uri="{FF2B5EF4-FFF2-40B4-BE49-F238E27FC236}">
              <a16:creationId xmlns:a16="http://schemas.microsoft.com/office/drawing/2014/main" id="{00000000-0008-0000-0400-0000A1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2" name="直線コネクタ 161">
          <a:extLst>
            <a:ext uri="{FF2B5EF4-FFF2-40B4-BE49-F238E27FC236}">
              <a16:creationId xmlns:a16="http://schemas.microsoft.com/office/drawing/2014/main" id="{00000000-0008-0000-0400-0000A2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3" name="テキスト ボックス 162">
          <a:extLst>
            <a:ext uri="{FF2B5EF4-FFF2-40B4-BE49-F238E27FC236}">
              <a16:creationId xmlns:a16="http://schemas.microsoft.com/office/drawing/2014/main" id="{00000000-0008-0000-0400-0000A3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64" name="直線コネクタ 163">
          <a:extLst>
            <a:ext uri="{FF2B5EF4-FFF2-40B4-BE49-F238E27FC236}">
              <a16:creationId xmlns:a16="http://schemas.microsoft.com/office/drawing/2014/main" id="{00000000-0008-0000-0400-0000A4000000}"/>
            </a:ext>
          </a:extLst>
        </xdr:cNvPr>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65" name="テキスト ボックス 164">
          <a:extLst>
            <a:ext uri="{FF2B5EF4-FFF2-40B4-BE49-F238E27FC236}">
              <a16:creationId xmlns:a16="http://schemas.microsoft.com/office/drawing/2014/main" id="{00000000-0008-0000-0400-0000A5000000}"/>
            </a:ext>
          </a:extLst>
        </xdr:cNvPr>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66" name="直線コネクタ 165">
          <a:extLst>
            <a:ext uri="{FF2B5EF4-FFF2-40B4-BE49-F238E27FC236}">
              <a16:creationId xmlns:a16="http://schemas.microsoft.com/office/drawing/2014/main" id="{00000000-0008-0000-0400-0000A6000000}"/>
            </a:ext>
          </a:extLst>
        </xdr:cNvPr>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67" name="テキスト ボックス 166">
          <a:extLst>
            <a:ext uri="{FF2B5EF4-FFF2-40B4-BE49-F238E27FC236}">
              <a16:creationId xmlns:a16="http://schemas.microsoft.com/office/drawing/2014/main" id="{00000000-0008-0000-0400-0000A7000000}"/>
            </a:ext>
          </a:extLst>
        </xdr:cNvPr>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68" name="直線コネクタ 167">
          <a:extLst>
            <a:ext uri="{FF2B5EF4-FFF2-40B4-BE49-F238E27FC236}">
              <a16:creationId xmlns:a16="http://schemas.microsoft.com/office/drawing/2014/main" id="{00000000-0008-0000-0400-0000A8000000}"/>
            </a:ext>
          </a:extLst>
        </xdr:cNvPr>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76" name="扶助費グラフ枠">
          <a:extLst>
            <a:ext uri="{FF2B5EF4-FFF2-40B4-BE49-F238E27FC236}">
              <a16:creationId xmlns:a16="http://schemas.microsoft.com/office/drawing/2014/main" id="{00000000-0008-0000-0400-0000B0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50800</xdr:rowOff>
    </xdr:from>
    <xdr:to>
      <xdr:col>24</xdr:col>
      <xdr:colOff>25400</xdr:colOff>
      <xdr:row>61</xdr:row>
      <xdr:rowOff>69850</xdr:rowOff>
    </xdr:to>
    <xdr:cxnSp macro="">
      <xdr:nvCxnSpPr>
        <xdr:cNvPr id="177" name="直線コネクタ 176">
          <a:extLst>
            <a:ext uri="{FF2B5EF4-FFF2-40B4-BE49-F238E27FC236}">
              <a16:creationId xmlns:a16="http://schemas.microsoft.com/office/drawing/2014/main" id="{00000000-0008-0000-0400-0000B1000000}"/>
            </a:ext>
          </a:extLst>
        </xdr:cNvPr>
        <xdr:cNvCxnSpPr/>
      </xdr:nvCxnSpPr>
      <xdr:spPr>
        <a:xfrm flipV="1">
          <a:off x="4826000" y="9137650"/>
          <a:ext cx="0" cy="13906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41927</xdr:rowOff>
    </xdr:from>
    <xdr:ext cx="762000" cy="259045"/>
    <xdr:sp macro="" textlink="">
      <xdr:nvSpPr>
        <xdr:cNvPr id="178" name="扶助費最小値テキスト">
          <a:extLst>
            <a:ext uri="{FF2B5EF4-FFF2-40B4-BE49-F238E27FC236}">
              <a16:creationId xmlns:a16="http://schemas.microsoft.com/office/drawing/2014/main" id="{00000000-0008-0000-0400-0000B2000000}"/>
            </a:ext>
          </a:extLst>
        </xdr:cNvPr>
        <xdr:cNvSpPr txBox="1"/>
      </xdr:nvSpPr>
      <xdr:spPr>
        <a:xfrm>
          <a:off x="4914900" y="1050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69850</xdr:rowOff>
    </xdr:from>
    <xdr:to>
      <xdr:col>24</xdr:col>
      <xdr:colOff>114300</xdr:colOff>
      <xdr:row>61</xdr:row>
      <xdr:rowOff>69850</xdr:rowOff>
    </xdr:to>
    <xdr:cxnSp macro="">
      <xdr:nvCxnSpPr>
        <xdr:cNvPr id="179" name="直線コネクタ 178">
          <a:extLst>
            <a:ext uri="{FF2B5EF4-FFF2-40B4-BE49-F238E27FC236}">
              <a16:creationId xmlns:a16="http://schemas.microsoft.com/office/drawing/2014/main" id="{00000000-0008-0000-0400-0000B3000000}"/>
            </a:ext>
          </a:extLst>
        </xdr:cNvPr>
        <xdr:cNvCxnSpPr/>
      </xdr:nvCxnSpPr>
      <xdr:spPr>
        <a:xfrm>
          <a:off x="4737100" y="10528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137177</xdr:rowOff>
    </xdr:from>
    <xdr:ext cx="762000" cy="259045"/>
    <xdr:sp macro="" textlink="">
      <xdr:nvSpPr>
        <xdr:cNvPr id="180" name="扶助費最大値テキスト">
          <a:extLst>
            <a:ext uri="{FF2B5EF4-FFF2-40B4-BE49-F238E27FC236}">
              <a16:creationId xmlns:a16="http://schemas.microsoft.com/office/drawing/2014/main" id="{00000000-0008-0000-0400-0000B4000000}"/>
            </a:ext>
          </a:extLst>
        </xdr:cNvPr>
        <xdr:cNvSpPr txBox="1"/>
      </xdr:nvSpPr>
      <xdr:spPr>
        <a:xfrm>
          <a:off x="4914900" y="8881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50800</xdr:rowOff>
    </xdr:from>
    <xdr:to>
      <xdr:col>24</xdr:col>
      <xdr:colOff>114300</xdr:colOff>
      <xdr:row>53</xdr:row>
      <xdr:rowOff>50800</xdr:rowOff>
    </xdr:to>
    <xdr:cxnSp macro="">
      <xdr:nvCxnSpPr>
        <xdr:cNvPr id="181" name="直線コネクタ 180">
          <a:extLst>
            <a:ext uri="{FF2B5EF4-FFF2-40B4-BE49-F238E27FC236}">
              <a16:creationId xmlns:a16="http://schemas.microsoft.com/office/drawing/2014/main" id="{00000000-0008-0000-0400-0000B5000000}"/>
            </a:ext>
          </a:extLst>
        </xdr:cNvPr>
        <xdr:cNvCxnSpPr/>
      </xdr:nvCxnSpPr>
      <xdr:spPr>
        <a:xfrm>
          <a:off x="4737100" y="91376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56</xdr:row>
      <xdr:rowOff>12700</xdr:rowOff>
    </xdr:from>
    <xdr:to>
      <xdr:col>24</xdr:col>
      <xdr:colOff>25400</xdr:colOff>
      <xdr:row>56</xdr:row>
      <xdr:rowOff>50800</xdr:rowOff>
    </xdr:to>
    <xdr:cxnSp macro="">
      <xdr:nvCxnSpPr>
        <xdr:cNvPr id="182" name="直線コネクタ 181">
          <a:extLst>
            <a:ext uri="{FF2B5EF4-FFF2-40B4-BE49-F238E27FC236}">
              <a16:creationId xmlns:a16="http://schemas.microsoft.com/office/drawing/2014/main" id="{00000000-0008-0000-0400-0000B6000000}"/>
            </a:ext>
          </a:extLst>
        </xdr:cNvPr>
        <xdr:cNvCxnSpPr/>
      </xdr:nvCxnSpPr>
      <xdr:spPr>
        <a:xfrm flipV="1">
          <a:off x="3987800" y="961390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124477</xdr:rowOff>
    </xdr:from>
    <xdr:ext cx="762000" cy="259045"/>
    <xdr:sp macro="" textlink="">
      <xdr:nvSpPr>
        <xdr:cNvPr id="183" name="扶助費平均値テキスト">
          <a:extLst>
            <a:ext uri="{FF2B5EF4-FFF2-40B4-BE49-F238E27FC236}">
              <a16:creationId xmlns:a16="http://schemas.microsoft.com/office/drawing/2014/main" id="{00000000-0008-0000-0400-0000B7000000}"/>
            </a:ext>
          </a:extLst>
        </xdr:cNvPr>
        <xdr:cNvSpPr txBox="1"/>
      </xdr:nvSpPr>
      <xdr:spPr>
        <a:xfrm>
          <a:off x="4914900" y="95542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152400</xdr:rowOff>
    </xdr:from>
    <xdr:to>
      <xdr:col>24</xdr:col>
      <xdr:colOff>76200</xdr:colOff>
      <xdr:row>56</xdr:row>
      <xdr:rowOff>82550</xdr:rowOff>
    </xdr:to>
    <xdr:sp macro="" textlink="">
      <xdr:nvSpPr>
        <xdr:cNvPr id="184" name="フローチャート: 判断 183">
          <a:extLst>
            <a:ext uri="{FF2B5EF4-FFF2-40B4-BE49-F238E27FC236}">
              <a16:creationId xmlns:a16="http://schemas.microsoft.com/office/drawing/2014/main" id="{00000000-0008-0000-0400-0000B8000000}"/>
            </a:ext>
          </a:extLst>
        </xdr:cNvPr>
        <xdr:cNvSpPr/>
      </xdr:nvSpPr>
      <xdr:spPr>
        <a:xfrm>
          <a:off x="4775200" y="9582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56</xdr:row>
      <xdr:rowOff>50800</xdr:rowOff>
    </xdr:from>
    <xdr:to>
      <xdr:col>19</xdr:col>
      <xdr:colOff>187325</xdr:colOff>
      <xdr:row>57</xdr:row>
      <xdr:rowOff>12700</xdr:rowOff>
    </xdr:to>
    <xdr:cxnSp macro="">
      <xdr:nvCxnSpPr>
        <xdr:cNvPr id="185" name="直線コネクタ 184">
          <a:extLst>
            <a:ext uri="{FF2B5EF4-FFF2-40B4-BE49-F238E27FC236}">
              <a16:creationId xmlns:a16="http://schemas.microsoft.com/office/drawing/2014/main" id="{00000000-0008-0000-0400-0000B9000000}"/>
            </a:ext>
          </a:extLst>
        </xdr:cNvPr>
        <xdr:cNvCxnSpPr/>
      </xdr:nvCxnSpPr>
      <xdr:spPr>
        <a:xfrm flipV="1">
          <a:off x="3098800" y="9652000"/>
          <a:ext cx="889000" cy="1333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57150</xdr:rowOff>
    </xdr:from>
    <xdr:to>
      <xdr:col>20</xdr:col>
      <xdr:colOff>38100</xdr:colOff>
      <xdr:row>56</xdr:row>
      <xdr:rowOff>158750</xdr:rowOff>
    </xdr:to>
    <xdr:sp macro="" textlink="">
      <xdr:nvSpPr>
        <xdr:cNvPr id="186" name="フローチャート: 判断 185">
          <a:extLst>
            <a:ext uri="{FF2B5EF4-FFF2-40B4-BE49-F238E27FC236}">
              <a16:creationId xmlns:a16="http://schemas.microsoft.com/office/drawing/2014/main" id="{00000000-0008-0000-0400-0000BA000000}"/>
            </a:ext>
          </a:extLst>
        </xdr:cNvPr>
        <xdr:cNvSpPr/>
      </xdr:nvSpPr>
      <xdr:spPr>
        <a:xfrm>
          <a:off x="3937000" y="9658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56</xdr:row>
      <xdr:rowOff>143527</xdr:rowOff>
    </xdr:from>
    <xdr:ext cx="736600" cy="259045"/>
    <xdr:sp macro="" textlink="">
      <xdr:nvSpPr>
        <xdr:cNvPr id="187" name="テキスト ボックス 186">
          <a:extLst>
            <a:ext uri="{FF2B5EF4-FFF2-40B4-BE49-F238E27FC236}">
              <a16:creationId xmlns:a16="http://schemas.microsoft.com/office/drawing/2014/main" id="{00000000-0008-0000-0400-0000BB000000}"/>
            </a:ext>
          </a:extLst>
        </xdr:cNvPr>
        <xdr:cNvSpPr txBox="1"/>
      </xdr:nvSpPr>
      <xdr:spPr>
        <a:xfrm>
          <a:off x="3606800" y="97447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57</xdr:row>
      <xdr:rowOff>12700</xdr:rowOff>
    </xdr:from>
    <xdr:to>
      <xdr:col>15</xdr:col>
      <xdr:colOff>98425</xdr:colOff>
      <xdr:row>57</xdr:row>
      <xdr:rowOff>50800</xdr:rowOff>
    </xdr:to>
    <xdr:cxnSp macro="">
      <xdr:nvCxnSpPr>
        <xdr:cNvPr id="188" name="直線コネクタ 187">
          <a:extLst>
            <a:ext uri="{FF2B5EF4-FFF2-40B4-BE49-F238E27FC236}">
              <a16:creationId xmlns:a16="http://schemas.microsoft.com/office/drawing/2014/main" id="{00000000-0008-0000-0400-0000BC000000}"/>
            </a:ext>
          </a:extLst>
        </xdr:cNvPr>
        <xdr:cNvCxnSpPr/>
      </xdr:nvCxnSpPr>
      <xdr:spPr>
        <a:xfrm flipV="1">
          <a:off x="2209800" y="978535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56</xdr:row>
      <xdr:rowOff>114300</xdr:rowOff>
    </xdr:from>
    <xdr:to>
      <xdr:col>15</xdr:col>
      <xdr:colOff>149225</xdr:colOff>
      <xdr:row>57</xdr:row>
      <xdr:rowOff>44450</xdr:rowOff>
    </xdr:to>
    <xdr:sp macro="" textlink="">
      <xdr:nvSpPr>
        <xdr:cNvPr id="189" name="フローチャート: 判断 188">
          <a:extLst>
            <a:ext uri="{FF2B5EF4-FFF2-40B4-BE49-F238E27FC236}">
              <a16:creationId xmlns:a16="http://schemas.microsoft.com/office/drawing/2014/main" id="{00000000-0008-0000-0400-0000BD000000}"/>
            </a:ext>
          </a:extLst>
        </xdr:cNvPr>
        <xdr:cNvSpPr/>
      </xdr:nvSpPr>
      <xdr:spPr>
        <a:xfrm>
          <a:off x="30480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54627</xdr:rowOff>
    </xdr:from>
    <xdr:ext cx="762000" cy="259045"/>
    <xdr:sp macro="" textlink="">
      <xdr:nvSpPr>
        <xdr:cNvPr id="190" name="テキスト ボックス 189">
          <a:extLst>
            <a:ext uri="{FF2B5EF4-FFF2-40B4-BE49-F238E27FC236}">
              <a16:creationId xmlns:a16="http://schemas.microsoft.com/office/drawing/2014/main" id="{00000000-0008-0000-0400-0000BE000000}"/>
            </a:ext>
          </a:extLst>
        </xdr:cNvPr>
        <xdr:cNvSpPr txBox="1"/>
      </xdr:nvSpPr>
      <xdr:spPr>
        <a:xfrm>
          <a:off x="2717800" y="948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57</xdr:row>
      <xdr:rowOff>50800</xdr:rowOff>
    </xdr:from>
    <xdr:to>
      <xdr:col>11</xdr:col>
      <xdr:colOff>9525</xdr:colOff>
      <xdr:row>57</xdr:row>
      <xdr:rowOff>146050</xdr:rowOff>
    </xdr:to>
    <xdr:cxnSp macro="">
      <xdr:nvCxnSpPr>
        <xdr:cNvPr id="191" name="直線コネクタ 190">
          <a:extLst>
            <a:ext uri="{FF2B5EF4-FFF2-40B4-BE49-F238E27FC236}">
              <a16:creationId xmlns:a16="http://schemas.microsoft.com/office/drawing/2014/main" id="{00000000-0008-0000-0400-0000BF000000}"/>
            </a:ext>
          </a:extLst>
        </xdr:cNvPr>
        <xdr:cNvCxnSpPr/>
      </xdr:nvCxnSpPr>
      <xdr:spPr>
        <a:xfrm flipV="1">
          <a:off x="1320800" y="9823450"/>
          <a:ext cx="889000" cy="95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56</xdr:row>
      <xdr:rowOff>133350</xdr:rowOff>
    </xdr:from>
    <xdr:to>
      <xdr:col>11</xdr:col>
      <xdr:colOff>60325</xdr:colOff>
      <xdr:row>57</xdr:row>
      <xdr:rowOff>63500</xdr:rowOff>
    </xdr:to>
    <xdr:sp macro="" textlink="">
      <xdr:nvSpPr>
        <xdr:cNvPr id="192" name="フローチャート: 判断 191">
          <a:extLst>
            <a:ext uri="{FF2B5EF4-FFF2-40B4-BE49-F238E27FC236}">
              <a16:creationId xmlns:a16="http://schemas.microsoft.com/office/drawing/2014/main" id="{00000000-0008-0000-0400-0000C0000000}"/>
            </a:ext>
          </a:extLst>
        </xdr:cNvPr>
        <xdr:cNvSpPr/>
      </xdr:nvSpPr>
      <xdr:spPr>
        <a:xfrm>
          <a:off x="2159000" y="9734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73677</xdr:rowOff>
    </xdr:from>
    <xdr:ext cx="762000" cy="259045"/>
    <xdr:sp macro="" textlink="">
      <xdr:nvSpPr>
        <xdr:cNvPr id="193" name="テキスト ボックス 192">
          <a:extLst>
            <a:ext uri="{FF2B5EF4-FFF2-40B4-BE49-F238E27FC236}">
              <a16:creationId xmlns:a16="http://schemas.microsoft.com/office/drawing/2014/main" id="{00000000-0008-0000-0400-0000C1000000}"/>
            </a:ext>
          </a:extLst>
        </xdr:cNvPr>
        <xdr:cNvSpPr txBox="1"/>
      </xdr:nvSpPr>
      <xdr:spPr>
        <a:xfrm>
          <a:off x="1828800" y="9503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95250</xdr:rowOff>
    </xdr:from>
    <xdr:to>
      <xdr:col>6</xdr:col>
      <xdr:colOff>171450</xdr:colOff>
      <xdr:row>57</xdr:row>
      <xdr:rowOff>25400</xdr:rowOff>
    </xdr:to>
    <xdr:sp macro="" textlink="">
      <xdr:nvSpPr>
        <xdr:cNvPr id="194" name="フローチャート: 判断 193">
          <a:extLst>
            <a:ext uri="{FF2B5EF4-FFF2-40B4-BE49-F238E27FC236}">
              <a16:creationId xmlns:a16="http://schemas.microsoft.com/office/drawing/2014/main" id="{00000000-0008-0000-0400-0000C2000000}"/>
            </a:ext>
          </a:extLst>
        </xdr:cNvPr>
        <xdr:cNvSpPr/>
      </xdr:nvSpPr>
      <xdr:spPr>
        <a:xfrm>
          <a:off x="1270000" y="9696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35577</xdr:rowOff>
    </xdr:from>
    <xdr:ext cx="762000" cy="259045"/>
    <xdr:sp macro="" textlink="">
      <xdr:nvSpPr>
        <xdr:cNvPr id="195" name="テキスト ボックス 194">
          <a:extLst>
            <a:ext uri="{FF2B5EF4-FFF2-40B4-BE49-F238E27FC236}">
              <a16:creationId xmlns:a16="http://schemas.microsoft.com/office/drawing/2014/main" id="{00000000-0008-0000-0400-0000C3000000}"/>
            </a:ext>
          </a:extLst>
        </xdr:cNvPr>
        <xdr:cNvSpPr txBox="1"/>
      </xdr:nvSpPr>
      <xdr:spPr>
        <a:xfrm>
          <a:off x="939800" y="9465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196" name="テキスト ボックス 195">
          <a:extLst>
            <a:ext uri="{FF2B5EF4-FFF2-40B4-BE49-F238E27FC236}">
              <a16:creationId xmlns:a16="http://schemas.microsoft.com/office/drawing/2014/main" id="{00000000-0008-0000-0400-0000C4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197" name="テキスト ボックス 196">
          <a:extLst>
            <a:ext uri="{FF2B5EF4-FFF2-40B4-BE49-F238E27FC236}">
              <a16:creationId xmlns:a16="http://schemas.microsoft.com/office/drawing/2014/main" id="{00000000-0008-0000-0400-0000C5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198" name="テキスト ボックス 197">
          <a:extLst>
            <a:ext uri="{FF2B5EF4-FFF2-40B4-BE49-F238E27FC236}">
              <a16:creationId xmlns:a16="http://schemas.microsoft.com/office/drawing/2014/main" id="{00000000-0008-0000-0400-0000C6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0" name="テキスト ボックス 199">
          <a:extLst>
            <a:ext uri="{FF2B5EF4-FFF2-40B4-BE49-F238E27FC236}">
              <a16:creationId xmlns:a16="http://schemas.microsoft.com/office/drawing/2014/main" id="{00000000-0008-0000-0400-0000C8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133350</xdr:rowOff>
    </xdr:from>
    <xdr:to>
      <xdr:col>24</xdr:col>
      <xdr:colOff>76200</xdr:colOff>
      <xdr:row>56</xdr:row>
      <xdr:rowOff>63500</xdr:rowOff>
    </xdr:to>
    <xdr:sp macro="" textlink="">
      <xdr:nvSpPr>
        <xdr:cNvPr id="201" name="楕円 200">
          <a:extLst>
            <a:ext uri="{FF2B5EF4-FFF2-40B4-BE49-F238E27FC236}">
              <a16:creationId xmlns:a16="http://schemas.microsoft.com/office/drawing/2014/main" id="{00000000-0008-0000-0400-0000C9000000}"/>
            </a:ext>
          </a:extLst>
        </xdr:cNvPr>
        <xdr:cNvSpPr/>
      </xdr:nvSpPr>
      <xdr:spPr>
        <a:xfrm>
          <a:off x="4775200" y="9563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149877</xdr:rowOff>
    </xdr:from>
    <xdr:ext cx="762000" cy="259045"/>
    <xdr:sp macro="" textlink="">
      <xdr:nvSpPr>
        <xdr:cNvPr id="202" name="扶助費該当値テキスト">
          <a:extLst>
            <a:ext uri="{FF2B5EF4-FFF2-40B4-BE49-F238E27FC236}">
              <a16:creationId xmlns:a16="http://schemas.microsoft.com/office/drawing/2014/main" id="{00000000-0008-0000-0400-0000CA000000}"/>
            </a:ext>
          </a:extLst>
        </xdr:cNvPr>
        <xdr:cNvSpPr txBox="1"/>
      </xdr:nvSpPr>
      <xdr:spPr>
        <a:xfrm>
          <a:off x="4914900" y="9408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56</xdr:row>
      <xdr:rowOff>0</xdr:rowOff>
    </xdr:from>
    <xdr:to>
      <xdr:col>20</xdr:col>
      <xdr:colOff>38100</xdr:colOff>
      <xdr:row>56</xdr:row>
      <xdr:rowOff>101600</xdr:rowOff>
    </xdr:to>
    <xdr:sp macro="" textlink="">
      <xdr:nvSpPr>
        <xdr:cNvPr id="203" name="楕円 202">
          <a:extLst>
            <a:ext uri="{FF2B5EF4-FFF2-40B4-BE49-F238E27FC236}">
              <a16:creationId xmlns:a16="http://schemas.microsoft.com/office/drawing/2014/main" id="{00000000-0008-0000-0400-0000CB000000}"/>
            </a:ext>
          </a:extLst>
        </xdr:cNvPr>
        <xdr:cNvSpPr/>
      </xdr:nvSpPr>
      <xdr:spPr>
        <a:xfrm>
          <a:off x="3937000" y="9601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54</xdr:row>
      <xdr:rowOff>111777</xdr:rowOff>
    </xdr:from>
    <xdr:ext cx="736600" cy="259045"/>
    <xdr:sp macro="" textlink="">
      <xdr:nvSpPr>
        <xdr:cNvPr id="204" name="テキスト ボックス 203">
          <a:extLst>
            <a:ext uri="{FF2B5EF4-FFF2-40B4-BE49-F238E27FC236}">
              <a16:creationId xmlns:a16="http://schemas.microsoft.com/office/drawing/2014/main" id="{00000000-0008-0000-0400-0000CC000000}"/>
            </a:ext>
          </a:extLst>
        </xdr:cNvPr>
        <xdr:cNvSpPr txBox="1"/>
      </xdr:nvSpPr>
      <xdr:spPr>
        <a:xfrm>
          <a:off x="3606800" y="9370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56</xdr:row>
      <xdr:rowOff>133350</xdr:rowOff>
    </xdr:from>
    <xdr:to>
      <xdr:col>15</xdr:col>
      <xdr:colOff>149225</xdr:colOff>
      <xdr:row>57</xdr:row>
      <xdr:rowOff>63500</xdr:rowOff>
    </xdr:to>
    <xdr:sp macro="" textlink="">
      <xdr:nvSpPr>
        <xdr:cNvPr id="205" name="楕円 204">
          <a:extLst>
            <a:ext uri="{FF2B5EF4-FFF2-40B4-BE49-F238E27FC236}">
              <a16:creationId xmlns:a16="http://schemas.microsoft.com/office/drawing/2014/main" id="{00000000-0008-0000-0400-0000CD000000}"/>
            </a:ext>
          </a:extLst>
        </xdr:cNvPr>
        <xdr:cNvSpPr/>
      </xdr:nvSpPr>
      <xdr:spPr>
        <a:xfrm>
          <a:off x="3048000" y="9734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57</xdr:row>
      <xdr:rowOff>48277</xdr:rowOff>
    </xdr:from>
    <xdr:ext cx="7620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2717800" y="9820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57</xdr:row>
      <xdr:rowOff>0</xdr:rowOff>
    </xdr:from>
    <xdr:to>
      <xdr:col>11</xdr:col>
      <xdr:colOff>60325</xdr:colOff>
      <xdr:row>57</xdr:row>
      <xdr:rowOff>101600</xdr:rowOff>
    </xdr:to>
    <xdr:sp macro="" textlink="">
      <xdr:nvSpPr>
        <xdr:cNvPr id="207" name="楕円 206">
          <a:extLst>
            <a:ext uri="{FF2B5EF4-FFF2-40B4-BE49-F238E27FC236}">
              <a16:creationId xmlns:a16="http://schemas.microsoft.com/office/drawing/2014/main" id="{00000000-0008-0000-0400-0000CF000000}"/>
            </a:ext>
          </a:extLst>
        </xdr:cNvPr>
        <xdr:cNvSpPr/>
      </xdr:nvSpPr>
      <xdr:spPr>
        <a:xfrm>
          <a:off x="2159000" y="9772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57</xdr:row>
      <xdr:rowOff>86377</xdr:rowOff>
    </xdr:from>
    <xdr:ext cx="762000" cy="259045"/>
    <xdr:sp macro="" textlink="">
      <xdr:nvSpPr>
        <xdr:cNvPr id="208" name="テキスト ボックス 207">
          <a:extLst>
            <a:ext uri="{FF2B5EF4-FFF2-40B4-BE49-F238E27FC236}">
              <a16:creationId xmlns:a16="http://schemas.microsoft.com/office/drawing/2014/main" id="{00000000-0008-0000-0400-0000D0000000}"/>
            </a:ext>
          </a:extLst>
        </xdr:cNvPr>
        <xdr:cNvSpPr txBox="1"/>
      </xdr:nvSpPr>
      <xdr:spPr>
        <a:xfrm>
          <a:off x="1828800" y="9859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57</xdr:row>
      <xdr:rowOff>95250</xdr:rowOff>
    </xdr:from>
    <xdr:to>
      <xdr:col>6</xdr:col>
      <xdr:colOff>171450</xdr:colOff>
      <xdr:row>58</xdr:row>
      <xdr:rowOff>25400</xdr:rowOff>
    </xdr:to>
    <xdr:sp macro="" textlink="">
      <xdr:nvSpPr>
        <xdr:cNvPr id="209" name="楕円 208">
          <a:extLst>
            <a:ext uri="{FF2B5EF4-FFF2-40B4-BE49-F238E27FC236}">
              <a16:creationId xmlns:a16="http://schemas.microsoft.com/office/drawing/2014/main" id="{00000000-0008-0000-0400-0000D1000000}"/>
            </a:ext>
          </a:extLst>
        </xdr:cNvPr>
        <xdr:cNvSpPr/>
      </xdr:nvSpPr>
      <xdr:spPr>
        <a:xfrm>
          <a:off x="1270000" y="9867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58</xdr:row>
      <xdr:rowOff>10177</xdr:rowOff>
    </xdr:from>
    <xdr:ext cx="7620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939800" y="995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1" name="正方形/長方形 210">
          <a:extLst>
            <a:ext uri="{FF2B5EF4-FFF2-40B4-BE49-F238E27FC236}">
              <a16:creationId xmlns:a16="http://schemas.microsoft.com/office/drawing/2014/main" id="{00000000-0008-0000-0400-0000D3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2" name="正方形/長方形 211">
          <a:extLst>
            <a:ext uri="{FF2B5EF4-FFF2-40B4-BE49-F238E27FC236}">
              <a16:creationId xmlns:a16="http://schemas.microsoft.com/office/drawing/2014/main" id="{00000000-0008-0000-0400-0000D4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3" name="正方形/長方形 212">
          <a:extLst>
            <a:ext uri="{FF2B5EF4-FFF2-40B4-BE49-F238E27FC236}">
              <a16:creationId xmlns:a16="http://schemas.microsoft.com/office/drawing/2014/main" id="{00000000-0008-0000-0400-0000D5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4" name="正方形/長方形 213">
          <a:extLst>
            <a:ext uri="{FF2B5EF4-FFF2-40B4-BE49-F238E27FC236}">
              <a16:creationId xmlns:a16="http://schemas.microsoft.com/office/drawing/2014/main" id="{00000000-0008-0000-0400-0000D6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5" name="正方形/長方形 214">
          <a:extLst>
            <a:ext uri="{FF2B5EF4-FFF2-40B4-BE49-F238E27FC236}">
              <a16:creationId xmlns:a16="http://schemas.microsoft.com/office/drawing/2014/main" id="{00000000-0008-0000-0400-0000D7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16" name="正方形/長方形 215">
          <a:extLst>
            <a:ext uri="{FF2B5EF4-FFF2-40B4-BE49-F238E27FC236}">
              <a16:creationId xmlns:a16="http://schemas.microsoft.com/office/drawing/2014/main" id="{00000000-0008-0000-0400-0000D8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1" name="テキスト ボックス 220">
          <a:extLst>
            <a:ext uri="{FF2B5EF4-FFF2-40B4-BE49-F238E27FC236}">
              <a16:creationId xmlns:a16="http://schemas.microsoft.com/office/drawing/2014/main" id="{00000000-0008-0000-0400-0000DD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その他の経費は、</a:t>
          </a:r>
          <a:r>
            <a:rPr kumimoji="1" lang="ja-JP" altLang="en-US" sz="1100">
              <a:solidFill>
                <a:schemeClr val="dk1"/>
              </a:solidFill>
              <a:effectLst/>
              <a:latin typeface="+mn-lt"/>
              <a:ea typeface="+mn-ea"/>
              <a:cs typeface="+mn-cs"/>
            </a:rPr>
            <a:t>維持補修費、</a:t>
          </a:r>
          <a:r>
            <a:rPr kumimoji="1" lang="ja-JP" altLang="ja-JP" sz="1100">
              <a:solidFill>
                <a:schemeClr val="dk1"/>
              </a:solidFill>
              <a:effectLst/>
              <a:latin typeface="+mn-lt"/>
              <a:ea typeface="+mn-ea"/>
              <a:cs typeface="+mn-cs"/>
            </a:rPr>
            <a:t>操出金の</a:t>
          </a:r>
          <a:r>
            <a:rPr kumimoji="1" lang="ja-JP" altLang="en-US" sz="1100">
              <a:solidFill>
                <a:schemeClr val="dk1"/>
              </a:solidFill>
              <a:effectLst/>
              <a:latin typeface="+mn-lt"/>
              <a:ea typeface="+mn-ea"/>
              <a:cs typeface="+mn-cs"/>
            </a:rPr>
            <a:t>いずれも前年から微増となったが、経常一般財源の増により、若干の減となった。</a:t>
          </a:r>
          <a:endParaRPr kumimoji="1" lang="en-US" altLang="ja-JP" sz="1100">
            <a:solidFill>
              <a:schemeClr val="dk1"/>
            </a:solidFill>
            <a:effectLst/>
            <a:latin typeface="+mn-lt"/>
            <a:ea typeface="+mn-ea"/>
            <a:cs typeface="+mn-cs"/>
          </a:endParaRPr>
        </a:p>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類似団体平均と</a:t>
          </a:r>
          <a:r>
            <a:rPr kumimoji="1" lang="ja-JP" altLang="en-US" sz="1100">
              <a:solidFill>
                <a:schemeClr val="dk1"/>
              </a:solidFill>
              <a:effectLst/>
              <a:latin typeface="+mn-lt"/>
              <a:ea typeface="+mn-ea"/>
              <a:cs typeface="+mn-cs"/>
            </a:rPr>
            <a:t>の比較では、</a:t>
          </a:r>
          <a:r>
            <a:rPr kumimoji="1" lang="en-US" altLang="ja-JP" sz="1100">
              <a:solidFill>
                <a:schemeClr val="dk1"/>
              </a:solidFill>
              <a:effectLst/>
              <a:latin typeface="+mn-lt"/>
              <a:ea typeface="+mn-ea"/>
              <a:cs typeface="+mn-cs"/>
            </a:rPr>
            <a:t>0.6</a:t>
          </a:r>
          <a:r>
            <a:rPr kumimoji="1" lang="ja-JP" altLang="en-US" sz="1100">
              <a:solidFill>
                <a:schemeClr val="dk1"/>
              </a:solidFill>
              <a:effectLst/>
              <a:latin typeface="+mn-lt"/>
              <a:ea typeface="+mn-ea"/>
              <a:cs typeface="+mn-cs"/>
            </a:rPr>
            <a:t>％上回る状況であり、</a:t>
          </a:r>
          <a:r>
            <a:rPr kumimoji="1" lang="ja-JP" altLang="ja-JP" sz="1100">
              <a:solidFill>
                <a:schemeClr val="dk1"/>
              </a:solidFill>
              <a:effectLst/>
              <a:latin typeface="+mn-lt"/>
              <a:ea typeface="+mn-ea"/>
              <a:cs typeface="+mn-cs"/>
            </a:rPr>
            <a:t>引き続き、企業会計における料金の適正化や各会計のコスト削減を図り、繰出金の抑制に努めていく。</a:t>
          </a:r>
          <a:endParaRPr lang="ja-JP" altLang="ja-JP" sz="1400">
            <a:effectLst/>
          </a:endParaRPr>
        </a:p>
      </xdr:txBody>
    </xdr:sp>
    <xdr:clientData/>
  </xdr:twoCellAnchor>
  <xdr:oneCellAnchor>
    <xdr:from>
      <xdr:col>62</xdr:col>
      <xdr:colOff>6350</xdr:colOff>
      <xdr:row>49</xdr:row>
      <xdr:rowOff>107950</xdr:rowOff>
    </xdr:from>
    <xdr:ext cx="298543" cy="225703"/>
    <xdr:sp macro="" textlink="">
      <xdr:nvSpPr>
        <xdr:cNvPr id="222" name="テキスト ボックス 221">
          <a:extLst>
            <a:ext uri="{FF2B5EF4-FFF2-40B4-BE49-F238E27FC236}">
              <a16:creationId xmlns:a16="http://schemas.microsoft.com/office/drawing/2014/main" id="{00000000-0008-0000-0400-0000DE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3" name="直線コネクタ 222">
          <a:extLst>
            <a:ext uri="{FF2B5EF4-FFF2-40B4-BE49-F238E27FC236}">
              <a16:creationId xmlns:a16="http://schemas.microsoft.com/office/drawing/2014/main" id="{00000000-0008-0000-0400-0000DF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4" name="テキスト ボックス 223">
          <a:extLst>
            <a:ext uri="{FF2B5EF4-FFF2-40B4-BE49-F238E27FC236}">
              <a16:creationId xmlns:a16="http://schemas.microsoft.com/office/drawing/2014/main" id="{00000000-0008-0000-0400-0000E0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29028</xdr:rowOff>
    </xdr:from>
    <xdr:to>
      <xdr:col>85</xdr:col>
      <xdr:colOff>66675</xdr:colOff>
      <xdr:row>62</xdr:row>
      <xdr:rowOff>29028</xdr:rowOff>
    </xdr:to>
    <xdr:cxnSp macro="">
      <xdr:nvCxnSpPr>
        <xdr:cNvPr id="225" name="直線コネクタ 224">
          <a:extLst>
            <a:ext uri="{FF2B5EF4-FFF2-40B4-BE49-F238E27FC236}">
              <a16:creationId xmlns:a16="http://schemas.microsoft.com/office/drawing/2014/main" id="{00000000-0008-0000-0400-0000E1000000}"/>
            </a:ext>
          </a:extLst>
        </xdr:cNvPr>
        <xdr:cNvCxnSpPr/>
      </xdr:nvCxnSpPr>
      <xdr:spPr>
        <a:xfrm>
          <a:off x="12446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58255</xdr:rowOff>
    </xdr:from>
    <xdr:ext cx="508000" cy="259045"/>
    <xdr:sp macro="" textlink="">
      <xdr:nvSpPr>
        <xdr:cNvPr id="226" name="テキスト ボックス 225">
          <a:extLst>
            <a:ext uri="{FF2B5EF4-FFF2-40B4-BE49-F238E27FC236}">
              <a16:creationId xmlns:a16="http://schemas.microsoft.com/office/drawing/2014/main" id="{00000000-0008-0000-0400-0000E2000000}"/>
            </a:ext>
          </a:extLst>
        </xdr:cNvPr>
        <xdr:cNvSpPr txBox="1"/>
      </xdr:nvSpPr>
      <xdr:spPr>
        <a:xfrm>
          <a:off x="11938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45357</xdr:rowOff>
    </xdr:from>
    <xdr:to>
      <xdr:col>85</xdr:col>
      <xdr:colOff>66675</xdr:colOff>
      <xdr:row>60</xdr:row>
      <xdr:rowOff>45357</xdr:rowOff>
    </xdr:to>
    <xdr:cxnSp macro="">
      <xdr:nvCxnSpPr>
        <xdr:cNvPr id="227" name="直線コネクタ 226">
          <a:extLst>
            <a:ext uri="{FF2B5EF4-FFF2-40B4-BE49-F238E27FC236}">
              <a16:creationId xmlns:a16="http://schemas.microsoft.com/office/drawing/2014/main" id="{00000000-0008-0000-0400-0000E3000000}"/>
            </a:ext>
          </a:extLst>
        </xdr:cNvPr>
        <xdr:cNvCxnSpPr/>
      </xdr:nvCxnSpPr>
      <xdr:spPr>
        <a:xfrm>
          <a:off x="12446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74584</xdr:rowOff>
    </xdr:from>
    <xdr:ext cx="508000" cy="259045"/>
    <xdr:sp macro="" textlink="">
      <xdr:nvSpPr>
        <xdr:cNvPr id="228" name="テキスト ボックス 227">
          <a:extLst>
            <a:ext uri="{FF2B5EF4-FFF2-40B4-BE49-F238E27FC236}">
              <a16:creationId xmlns:a16="http://schemas.microsoft.com/office/drawing/2014/main" id="{00000000-0008-0000-0400-0000E4000000}"/>
            </a:ext>
          </a:extLst>
        </xdr:cNvPr>
        <xdr:cNvSpPr txBox="1"/>
      </xdr:nvSpPr>
      <xdr:spPr>
        <a:xfrm>
          <a:off x="11938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61685</xdr:rowOff>
    </xdr:from>
    <xdr:to>
      <xdr:col>85</xdr:col>
      <xdr:colOff>66675</xdr:colOff>
      <xdr:row>58</xdr:row>
      <xdr:rowOff>61685</xdr:rowOff>
    </xdr:to>
    <xdr:cxnSp macro="">
      <xdr:nvCxnSpPr>
        <xdr:cNvPr id="229" name="直線コネクタ 228">
          <a:extLst>
            <a:ext uri="{FF2B5EF4-FFF2-40B4-BE49-F238E27FC236}">
              <a16:creationId xmlns:a16="http://schemas.microsoft.com/office/drawing/2014/main" id="{00000000-0008-0000-0400-0000E5000000}"/>
            </a:ext>
          </a:extLst>
        </xdr:cNvPr>
        <xdr:cNvCxnSpPr/>
      </xdr:nvCxnSpPr>
      <xdr:spPr>
        <a:xfrm>
          <a:off x="12446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90912</xdr:rowOff>
    </xdr:from>
    <xdr:ext cx="508000" cy="259045"/>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1938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78015</xdr:rowOff>
    </xdr:from>
    <xdr:to>
      <xdr:col>85</xdr:col>
      <xdr:colOff>66675</xdr:colOff>
      <xdr:row>56</xdr:row>
      <xdr:rowOff>78015</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107242</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94343</xdr:rowOff>
    </xdr:from>
    <xdr:to>
      <xdr:col>85</xdr:col>
      <xdr:colOff>66675</xdr:colOff>
      <xdr:row>54</xdr:row>
      <xdr:rowOff>94343</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123570</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110672</xdr:rowOff>
    </xdr:from>
    <xdr:to>
      <xdr:col>85</xdr:col>
      <xdr:colOff>66675</xdr:colOff>
      <xdr:row>52</xdr:row>
      <xdr:rowOff>110672</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139899</xdr:rowOff>
    </xdr:from>
    <xdr:ext cx="508000" cy="259045"/>
    <xdr:sp macro="" textlink="">
      <xdr:nvSpPr>
        <xdr:cNvPr id="236" name="テキスト ボックス 235">
          <a:extLst>
            <a:ext uri="{FF2B5EF4-FFF2-40B4-BE49-F238E27FC236}">
              <a16:creationId xmlns:a16="http://schemas.microsoft.com/office/drawing/2014/main" id="{00000000-0008-0000-0400-0000EC000000}"/>
            </a:ext>
          </a:extLst>
        </xdr:cNvPr>
        <xdr:cNvSpPr txBox="1"/>
      </xdr:nvSpPr>
      <xdr:spPr>
        <a:xfrm>
          <a:off x="11938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38" name="テキスト ボックス 237">
          <a:extLst>
            <a:ext uri="{FF2B5EF4-FFF2-40B4-BE49-F238E27FC236}">
              <a16:creationId xmlns:a16="http://schemas.microsoft.com/office/drawing/2014/main" id="{00000000-0008-0000-0400-0000EE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39" name="その他グラフ枠">
          <a:extLst>
            <a:ext uri="{FF2B5EF4-FFF2-40B4-BE49-F238E27FC236}">
              <a16:creationId xmlns:a16="http://schemas.microsoft.com/office/drawing/2014/main" id="{00000000-0008-0000-0400-0000EF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69850</xdr:rowOff>
    </xdr:from>
    <xdr:to>
      <xdr:col>82</xdr:col>
      <xdr:colOff>107950</xdr:colOff>
      <xdr:row>62</xdr:row>
      <xdr:rowOff>72572</xdr:rowOff>
    </xdr:to>
    <xdr:cxnSp macro="">
      <xdr:nvCxnSpPr>
        <xdr:cNvPr id="240" name="直線コネクタ 239">
          <a:extLst>
            <a:ext uri="{FF2B5EF4-FFF2-40B4-BE49-F238E27FC236}">
              <a16:creationId xmlns:a16="http://schemas.microsoft.com/office/drawing/2014/main" id="{00000000-0008-0000-0400-0000F0000000}"/>
            </a:ext>
          </a:extLst>
        </xdr:cNvPr>
        <xdr:cNvCxnSpPr/>
      </xdr:nvCxnSpPr>
      <xdr:spPr>
        <a:xfrm flipV="1">
          <a:off x="16510000" y="9156700"/>
          <a:ext cx="0" cy="15457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62</xdr:row>
      <xdr:rowOff>44649</xdr:rowOff>
    </xdr:from>
    <xdr:ext cx="762000" cy="259045"/>
    <xdr:sp macro="" textlink="">
      <xdr:nvSpPr>
        <xdr:cNvPr id="241" name="その他最小値テキスト">
          <a:extLst>
            <a:ext uri="{FF2B5EF4-FFF2-40B4-BE49-F238E27FC236}">
              <a16:creationId xmlns:a16="http://schemas.microsoft.com/office/drawing/2014/main" id="{00000000-0008-0000-0400-0000F1000000}"/>
            </a:ext>
          </a:extLst>
        </xdr:cNvPr>
        <xdr:cNvSpPr txBox="1"/>
      </xdr:nvSpPr>
      <xdr:spPr>
        <a:xfrm>
          <a:off x="16598900" y="10674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62</xdr:row>
      <xdr:rowOff>72572</xdr:rowOff>
    </xdr:from>
    <xdr:to>
      <xdr:col>82</xdr:col>
      <xdr:colOff>196850</xdr:colOff>
      <xdr:row>62</xdr:row>
      <xdr:rowOff>72572</xdr:rowOff>
    </xdr:to>
    <xdr:cxnSp macro="">
      <xdr:nvCxnSpPr>
        <xdr:cNvPr id="242" name="直線コネクタ 241">
          <a:extLst>
            <a:ext uri="{FF2B5EF4-FFF2-40B4-BE49-F238E27FC236}">
              <a16:creationId xmlns:a16="http://schemas.microsoft.com/office/drawing/2014/main" id="{00000000-0008-0000-0400-0000F2000000}"/>
            </a:ext>
          </a:extLst>
        </xdr:cNvPr>
        <xdr:cNvCxnSpPr/>
      </xdr:nvCxnSpPr>
      <xdr:spPr>
        <a:xfrm>
          <a:off x="16421100" y="107024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156227</xdr:rowOff>
    </xdr:from>
    <xdr:ext cx="762000" cy="259045"/>
    <xdr:sp macro="" textlink="">
      <xdr:nvSpPr>
        <xdr:cNvPr id="243" name="その他最大値テキスト">
          <a:extLst>
            <a:ext uri="{FF2B5EF4-FFF2-40B4-BE49-F238E27FC236}">
              <a16:creationId xmlns:a16="http://schemas.microsoft.com/office/drawing/2014/main" id="{00000000-0008-0000-0400-0000F3000000}"/>
            </a:ext>
          </a:extLst>
        </xdr:cNvPr>
        <xdr:cNvSpPr txBox="1"/>
      </xdr:nvSpPr>
      <xdr:spPr>
        <a:xfrm>
          <a:off x="16598900" y="8900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69850</xdr:rowOff>
    </xdr:from>
    <xdr:to>
      <xdr:col>82</xdr:col>
      <xdr:colOff>196850</xdr:colOff>
      <xdr:row>53</xdr:row>
      <xdr:rowOff>69850</xdr:rowOff>
    </xdr:to>
    <xdr:cxnSp macro="">
      <xdr:nvCxnSpPr>
        <xdr:cNvPr id="244" name="直線コネクタ 243">
          <a:extLst>
            <a:ext uri="{FF2B5EF4-FFF2-40B4-BE49-F238E27FC236}">
              <a16:creationId xmlns:a16="http://schemas.microsoft.com/office/drawing/2014/main" id="{00000000-0008-0000-0400-0000F4000000}"/>
            </a:ext>
          </a:extLst>
        </xdr:cNvPr>
        <xdr:cNvCxnSpPr/>
      </xdr:nvCxnSpPr>
      <xdr:spPr>
        <a:xfrm>
          <a:off x="16421100" y="9156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57</xdr:row>
      <xdr:rowOff>124278</xdr:rowOff>
    </xdr:from>
    <xdr:to>
      <xdr:col>82</xdr:col>
      <xdr:colOff>107950</xdr:colOff>
      <xdr:row>57</xdr:row>
      <xdr:rowOff>156935</xdr:rowOff>
    </xdr:to>
    <xdr:cxnSp macro="">
      <xdr:nvCxnSpPr>
        <xdr:cNvPr id="245" name="直線コネクタ 244">
          <a:extLst>
            <a:ext uri="{FF2B5EF4-FFF2-40B4-BE49-F238E27FC236}">
              <a16:creationId xmlns:a16="http://schemas.microsoft.com/office/drawing/2014/main" id="{00000000-0008-0000-0400-0000F5000000}"/>
            </a:ext>
          </a:extLst>
        </xdr:cNvPr>
        <xdr:cNvCxnSpPr/>
      </xdr:nvCxnSpPr>
      <xdr:spPr>
        <a:xfrm flipV="1">
          <a:off x="15671800" y="9896928"/>
          <a:ext cx="8382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24692</xdr:rowOff>
    </xdr:from>
    <xdr:ext cx="762000" cy="259045"/>
    <xdr:sp macro="" textlink="">
      <xdr:nvSpPr>
        <xdr:cNvPr id="246" name="その他平均値テキスト">
          <a:extLst>
            <a:ext uri="{FF2B5EF4-FFF2-40B4-BE49-F238E27FC236}">
              <a16:creationId xmlns:a16="http://schemas.microsoft.com/office/drawing/2014/main" id="{00000000-0008-0000-0400-0000F6000000}"/>
            </a:ext>
          </a:extLst>
        </xdr:cNvPr>
        <xdr:cNvSpPr txBox="1"/>
      </xdr:nvSpPr>
      <xdr:spPr>
        <a:xfrm>
          <a:off x="16598900" y="962589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8165</xdr:rowOff>
    </xdr:from>
    <xdr:to>
      <xdr:col>82</xdr:col>
      <xdr:colOff>158750</xdr:colOff>
      <xdr:row>57</xdr:row>
      <xdr:rowOff>109765</xdr:rowOff>
    </xdr:to>
    <xdr:sp macro="" textlink="">
      <xdr:nvSpPr>
        <xdr:cNvPr id="247" name="フローチャート: 判断 246">
          <a:extLst>
            <a:ext uri="{FF2B5EF4-FFF2-40B4-BE49-F238E27FC236}">
              <a16:creationId xmlns:a16="http://schemas.microsoft.com/office/drawing/2014/main" id="{00000000-0008-0000-0400-0000F7000000}"/>
            </a:ext>
          </a:extLst>
        </xdr:cNvPr>
        <xdr:cNvSpPr/>
      </xdr:nvSpPr>
      <xdr:spPr>
        <a:xfrm>
          <a:off x="16459200" y="9780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57</xdr:row>
      <xdr:rowOff>156935</xdr:rowOff>
    </xdr:from>
    <xdr:to>
      <xdr:col>78</xdr:col>
      <xdr:colOff>69850</xdr:colOff>
      <xdr:row>58</xdr:row>
      <xdr:rowOff>83457</xdr:rowOff>
    </xdr:to>
    <xdr:cxnSp macro="">
      <xdr:nvCxnSpPr>
        <xdr:cNvPr id="248" name="直線コネクタ 247">
          <a:extLst>
            <a:ext uri="{FF2B5EF4-FFF2-40B4-BE49-F238E27FC236}">
              <a16:creationId xmlns:a16="http://schemas.microsoft.com/office/drawing/2014/main" id="{00000000-0008-0000-0400-0000F8000000}"/>
            </a:ext>
          </a:extLst>
        </xdr:cNvPr>
        <xdr:cNvCxnSpPr/>
      </xdr:nvCxnSpPr>
      <xdr:spPr>
        <a:xfrm flipV="1">
          <a:off x="14782800" y="9929585"/>
          <a:ext cx="889000" cy="979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57</xdr:row>
      <xdr:rowOff>117022</xdr:rowOff>
    </xdr:from>
    <xdr:to>
      <xdr:col>78</xdr:col>
      <xdr:colOff>120650</xdr:colOff>
      <xdr:row>58</xdr:row>
      <xdr:rowOff>47172</xdr:rowOff>
    </xdr:to>
    <xdr:sp macro="" textlink="">
      <xdr:nvSpPr>
        <xdr:cNvPr id="249" name="フローチャート: 判断 248">
          <a:extLst>
            <a:ext uri="{FF2B5EF4-FFF2-40B4-BE49-F238E27FC236}">
              <a16:creationId xmlns:a16="http://schemas.microsoft.com/office/drawing/2014/main" id="{00000000-0008-0000-0400-0000F9000000}"/>
            </a:ext>
          </a:extLst>
        </xdr:cNvPr>
        <xdr:cNvSpPr/>
      </xdr:nvSpPr>
      <xdr:spPr>
        <a:xfrm>
          <a:off x="15621000" y="9889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58</xdr:row>
      <xdr:rowOff>31949</xdr:rowOff>
    </xdr:from>
    <xdr:ext cx="736600" cy="259045"/>
    <xdr:sp macro="" textlink="">
      <xdr:nvSpPr>
        <xdr:cNvPr id="250" name="テキスト ボックス 249">
          <a:extLst>
            <a:ext uri="{FF2B5EF4-FFF2-40B4-BE49-F238E27FC236}">
              <a16:creationId xmlns:a16="http://schemas.microsoft.com/office/drawing/2014/main" id="{00000000-0008-0000-0400-0000FA000000}"/>
            </a:ext>
          </a:extLst>
        </xdr:cNvPr>
        <xdr:cNvSpPr txBox="1"/>
      </xdr:nvSpPr>
      <xdr:spPr>
        <a:xfrm>
          <a:off x="15290800" y="99760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58</xdr:row>
      <xdr:rowOff>83457</xdr:rowOff>
    </xdr:from>
    <xdr:to>
      <xdr:col>73</xdr:col>
      <xdr:colOff>180975</xdr:colOff>
      <xdr:row>58</xdr:row>
      <xdr:rowOff>83457</xdr:rowOff>
    </xdr:to>
    <xdr:cxnSp macro="">
      <xdr:nvCxnSpPr>
        <xdr:cNvPr id="251" name="直線コネクタ 250">
          <a:extLst>
            <a:ext uri="{FF2B5EF4-FFF2-40B4-BE49-F238E27FC236}">
              <a16:creationId xmlns:a16="http://schemas.microsoft.com/office/drawing/2014/main" id="{00000000-0008-0000-0400-0000FB000000}"/>
            </a:ext>
          </a:extLst>
        </xdr:cNvPr>
        <xdr:cNvCxnSpPr/>
      </xdr:nvCxnSpPr>
      <xdr:spPr>
        <a:xfrm>
          <a:off x="13893800" y="1002755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57</xdr:row>
      <xdr:rowOff>160565</xdr:rowOff>
    </xdr:from>
    <xdr:to>
      <xdr:col>74</xdr:col>
      <xdr:colOff>31750</xdr:colOff>
      <xdr:row>58</xdr:row>
      <xdr:rowOff>90715</xdr:rowOff>
    </xdr:to>
    <xdr:sp macro="" textlink="">
      <xdr:nvSpPr>
        <xdr:cNvPr id="252" name="フローチャート: 判断 251">
          <a:extLst>
            <a:ext uri="{FF2B5EF4-FFF2-40B4-BE49-F238E27FC236}">
              <a16:creationId xmlns:a16="http://schemas.microsoft.com/office/drawing/2014/main" id="{00000000-0008-0000-0400-0000FC000000}"/>
            </a:ext>
          </a:extLst>
        </xdr:cNvPr>
        <xdr:cNvSpPr/>
      </xdr:nvSpPr>
      <xdr:spPr>
        <a:xfrm>
          <a:off x="14732000" y="9933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100892</xdr:rowOff>
    </xdr:from>
    <xdr:ext cx="762000" cy="259045"/>
    <xdr:sp macro="" textlink="">
      <xdr:nvSpPr>
        <xdr:cNvPr id="253" name="テキスト ボックス 252">
          <a:extLst>
            <a:ext uri="{FF2B5EF4-FFF2-40B4-BE49-F238E27FC236}">
              <a16:creationId xmlns:a16="http://schemas.microsoft.com/office/drawing/2014/main" id="{00000000-0008-0000-0400-0000FD000000}"/>
            </a:ext>
          </a:extLst>
        </xdr:cNvPr>
        <xdr:cNvSpPr txBox="1"/>
      </xdr:nvSpPr>
      <xdr:spPr>
        <a:xfrm>
          <a:off x="14401800" y="9702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58</xdr:row>
      <xdr:rowOff>61685</xdr:rowOff>
    </xdr:from>
    <xdr:to>
      <xdr:col>69</xdr:col>
      <xdr:colOff>92075</xdr:colOff>
      <xdr:row>58</xdr:row>
      <xdr:rowOff>83457</xdr:rowOff>
    </xdr:to>
    <xdr:cxnSp macro="">
      <xdr:nvCxnSpPr>
        <xdr:cNvPr id="254" name="直線コネクタ 253">
          <a:extLst>
            <a:ext uri="{FF2B5EF4-FFF2-40B4-BE49-F238E27FC236}">
              <a16:creationId xmlns:a16="http://schemas.microsoft.com/office/drawing/2014/main" id="{00000000-0008-0000-0400-0000FE000000}"/>
            </a:ext>
          </a:extLst>
        </xdr:cNvPr>
        <xdr:cNvCxnSpPr/>
      </xdr:nvCxnSpPr>
      <xdr:spPr>
        <a:xfrm>
          <a:off x="13004800" y="10005785"/>
          <a:ext cx="889000" cy="21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58</xdr:row>
      <xdr:rowOff>54428</xdr:rowOff>
    </xdr:from>
    <xdr:to>
      <xdr:col>69</xdr:col>
      <xdr:colOff>142875</xdr:colOff>
      <xdr:row>58</xdr:row>
      <xdr:rowOff>156028</xdr:rowOff>
    </xdr:to>
    <xdr:sp macro="" textlink="">
      <xdr:nvSpPr>
        <xdr:cNvPr id="255" name="フローチャート: 判断 254">
          <a:extLst>
            <a:ext uri="{FF2B5EF4-FFF2-40B4-BE49-F238E27FC236}">
              <a16:creationId xmlns:a16="http://schemas.microsoft.com/office/drawing/2014/main" id="{00000000-0008-0000-0400-0000FF000000}"/>
            </a:ext>
          </a:extLst>
        </xdr:cNvPr>
        <xdr:cNvSpPr/>
      </xdr:nvSpPr>
      <xdr:spPr>
        <a:xfrm>
          <a:off x="13843000" y="9998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58</xdr:row>
      <xdr:rowOff>140805</xdr:rowOff>
    </xdr:from>
    <xdr:ext cx="762000" cy="259045"/>
    <xdr:sp macro="" textlink="">
      <xdr:nvSpPr>
        <xdr:cNvPr id="256" name="テキスト ボックス 255">
          <a:extLst>
            <a:ext uri="{FF2B5EF4-FFF2-40B4-BE49-F238E27FC236}">
              <a16:creationId xmlns:a16="http://schemas.microsoft.com/office/drawing/2014/main" id="{00000000-0008-0000-0400-000000010000}"/>
            </a:ext>
          </a:extLst>
        </xdr:cNvPr>
        <xdr:cNvSpPr txBox="1"/>
      </xdr:nvSpPr>
      <xdr:spPr>
        <a:xfrm>
          <a:off x="13512800" y="10084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58</xdr:row>
      <xdr:rowOff>54428</xdr:rowOff>
    </xdr:from>
    <xdr:to>
      <xdr:col>65</xdr:col>
      <xdr:colOff>53975</xdr:colOff>
      <xdr:row>58</xdr:row>
      <xdr:rowOff>156028</xdr:rowOff>
    </xdr:to>
    <xdr:sp macro="" textlink="">
      <xdr:nvSpPr>
        <xdr:cNvPr id="257" name="フローチャート: 判断 256">
          <a:extLst>
            <a:ext uri="{FF2B5EF4-FFF2-40B4-BE49-F238E27FC236}">
              <a16:creationId xmlns:a16="http://schemas.microsoft.com/office/drawing/2014/main" id="{00000000-0008-0000-0400-000001010000}"/>
            </a:ext>
          </a:extLst>
        </xdr:cNvPr>
        <xdr:cNvSpPr/>
      </xdr:nvSpPr>
      <xdr:spPr>
        <a:xfrm>
          <a:off x="12954000" y="9998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58</xdr:row>
      <xdr:rowOff>140805</xdr:rowOff>
    </xdr:from>
    <xdr:ext cx="762000" cy="259045"/>
    <xdr:sp macro="" textlink="">
      <xdr:nvSpPr>
        <xdr:cNvPr id="258" name="テキスト ボックス 257">
          <a:extLst>
            <a:ext uri="{FF2B5EF4-FFF2-40B4-BE49-F238E27FC236}">
              <a16:creationId xmlns:a16="http://schemas.microsoft.com/office/drawing/2014/main" id="{00000000-0008-0000-0400-000002010000}"/>
            </a:ext>
          </a:extLst>
        </xdr:cNvPr>
        <xdr:cNvSpPr txBox="1"/>
      </xdr:nvSpPr>
      <xdr:spPr>
        <a:xfrm>
          <a:off x="12623800" y="10084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59" name="テキスト ボックス 258">
          <a:extLst>
            <a:ext uri="{FF2B5EF4-FFF2-40B4-BE49-F238E27FC236}">
              <a16:creationId xmlns:a16="http://schemas.microsoft.com/office/drawing/2014/main" id="{00000000-0008-0000-0400-000003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0" name="テキスト ボックス 259">
          <a:extLst>
            <a:ext uri="{FF2B5EF4-FFF2-40B4-BE49-F238E27FC236}">
              <a16:creationId xmlns:a16="http://schemas.microsoft.com/office/drawing/2014/main" id="{00000000-0008-0000-0400-000004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1" name="テキスト ボックス 260">
          <a:extLst>
            <a:ext uri="{FF2B5EF4-FFF2-40B4-BE49-F238E27FC236}">
              <a16:creationId xmlns:a16="http://schemas.microsoft.com/office/drawing/2014/main" id="{00000000-0008-0000-0400-000005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3" name="テキスト ボックス 262">
          <a:extLst>
            <a:ext uri="{FF2B5EF4-FFF2-40B4-BE49-F238E27FC236}">
              <a16:creationId xmlns:a16="http://schemas.microsoft.com/office/drawing/2014/main" id="{00000000-0008-0000-0400-000007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73478</xdr:rowOff>
    </xdr:from>
    <xdr:to>
      <xdr:col>82</xdr:col>
      <xdr:colOff>158750</xdr:colOff>
      <xdr:row>58</xdr:row>
      <xdr:rowOff>3628</xdr:rowOff>
    </xdr:to>
    <xdr:sp macro="" textlink="">
      <xdr:nvSpPr>
        <xdr:cNvPr id="264" name="楕円 263">
          <a:extLst>
            <a:ext uri="{FF2B5EF4-FFF2-40B4-BE49-F238E27FC236}">
              <a16:creationId xmlns:a16="http://schemas.microsoft.com/office/drawing/2014/main" id="{00000000-0008-0000-0400-000008010000}"/>
            </a:ext>
          </a:extLst>
        </xdr:cNvPr>
        <xdr:cNvSpPr/>
      </xdr:nvSpPr>
      <xdr:spPr>
        <a:xfrm>
          <a:off x="16459200" y="9846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57</xdr:row>
      <xdr:rowOff>45555</xdr:rowOff>
    </xdr:from>
    <xdr:ext cx="762000" cy="259045"/>
    <xdr:sp macro="" textlink="">
      <xdr:nvSpPr>
        <xdr:cNvPr id="265" name="その他該当値テキスト">
          <a:extLst>
            <a:ext uri="{FF2B5EF4-FFF2-40B4-BE49-F238E27FC236}">
              <a16:creationId xmlns:a16="http://schemas.microsoft.com/office/drawing/2014/main" id="{00000000-0008-0000-0400-000009010000}"/>
            </a:ext>
          </a:extLst>
        </xdr:cNvPr>
        <xdr:cNvSpPr txBox="1"/>
      </xdr:nvSpPr>
      <xdr:spPr>
        <a:xfrm>
          <a:off x="16598900" y="981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57</xdr:row>
      <xdr:rowOff>106135</xdr:rowOff>
    </xdr:from>
    <xdr:to>
      <xdr:col>78</xdr:col>
      <xdr:colOff>120650</xdr:colOff>
      <xdr:row>58</xdr:row>
      <xdr:rowOff>36285</xdr:rowOff>
    </xdr:to>
    <xdr:sp macro="" textlink="">
      <xdr:nvSpPr>
        <xdr:cNvPr id="266" name="楕円 265">
          <a:extLst>
            <a:ext uri="{FF2B5EF4-FFF2-40B4-BE49-F238E27FC236}">
              <a16:creationId xmlns:a16="http://schemas.microsoft.com/office/drawing/2014/main" id="{00000000-0008-0000-0400-00000A010000}"/>
            </a:ext>
          </a:extLst>
        </xdr:cNvPr>
        <xdr:cNvSpPr/>
      </xdr:nvSpPr>
      <xdr:spPr>
        <a:xfrm>
          <a:off x="15621000" y="9878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56</xdr:row>
      <xdr:rowOff>46462</xdr:rowOff>
    </xdr:from>
    <xdr:ext cx="736600" cy="259045"/>
    <xdr:sp macro="" textlink="">
      <xdr:nvSpPr>
        <xdr:cNvPr id="267" name="テキスト ボックス 266">
          <a:extLst>
            <a:ext uri="{FF2B5EF4-FFF2-40B4-BE49-F238E27FC236}">
              <a16:creationId xmlns:a16="http://schemas.microsoft.com/office/drawing/2014/main" id="{00000000-0008-0000-0400-00000B010000}"/>
            </a:ext>
          </a:extLst>
        </xdr:cNvPr>
        <xdr:cNvSpPr txBox="1"/>
      </xdr:nvSpPr>
      <xdr:spPr>
        <a:xfrm>
          <a:off x="15290800" y="96476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58</xdr:row>
      <xdr:rowOff>32657</xdr:rowOff>
    </xdr:from>
    <xdr:to>
      <xdr:col>74</xdr:col>
      <xdr:colOff>31750</xdr:colOff>
      <xdr:row>58</xdr:row>
      <xdr:rowOff>134257</xdr:rowOff>
    </xdr:to>
    <xdr:sp macro="" textlink="">
      <xdr:nvSpPr>
        <xdr:cNvPr id="268" name="楕円 267">
          <a:extLst>
            <a:ext uri="{FF2B5EF4-FFF2-40B4-BE49-F238E27FC236}">
              <a16:creationId xmlns:a16="http://schemas.microsoft.com/office/drawing/2014/main" id="{00000000-0008-0000-0400-00000C010000}"/>
            </a:ext>
          </a:extLst>
        </xdr:cNvPr>
        <xdr:cNvSpPr/>
      </xdr:nvSpPr>
      <xdr:spPr>
        <a:xfrm>
          <a:off x="14732000" y="9976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58</xdr:row>
      <xdr:rowOff>119034</xdr:rowOff>
    </xdr:from>
    <xdr:ext cx="762000" cy="259045"/>
    <xdr:sp macro="" textlink="">
      <xdr:nvSpPr>
        <xdr:cNvPr id="269" name="テキスト ボックス 268">
          <a:extLst>
            <a:ext uri="{FF2B5EF4-FFF2-40B4-BE49-F238E27FC236}">
              <a16:creationId xmlns:a16="http://schemas.microsoft.com/office/drawing/2014/main" id="{00000000-0008-0000-0400-00000D010000}"/>
            </a:ext>
          </a:extLst>
        </xdr:cNvPr>
        <xdr:cNvSpPr txBox="1"/>
      </xdr:nvSpPr>
      <xdr:spPr>
        <a:xfrm>
          <a:off x="14401800" y="10063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58</xdr:row>
      <xdr:rowOff>32657</xdr:rowOff>
    </xdr:from>
    <xdr:to>
      <xdr:col>69</xdr:col>
      <xdr:colOff>142875</xdr:colOff>
      <xdr:row>58</xdr:row>
      <xdr:rowOff>134257</xdr:rowOff>
    </xdr:to>
    <xdr:sp macro="" textlink="">
      <xdr:nvSpPr>
        <xdr:cNvPr id="270" name="楕円 269">
          <a:extLst>
            <a:ext uri="{FF2B5EF4-FFF2-40B4-BE49-F238E27FC236}">
              <a16:creationId xmlns:a16="http://schemas.microsoft.com/office/drawing/2014/main" id="{00000000-0008-0000-0400-00000E010000}"/>
            </a:ext>
          </a:extLst>
        </xdr:cNvPr>
        <xdr:cNvSpPr/>
      </xdr:nvSpPr>
      <xdr:spPr>
        <a:xfrm>
          <a:off x="13843000" y="9976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56</xdr:row>
      <xdr:rowOff>144434</xdr:rowOff>
    </xdr:from>
    <xdr:ext cx="762000" cy="259045"/>
    <xdr:sp macro="" textlink="">
      <xdr:nvSpPr>
        <xdr:cNvPr id="271" name="テキスト ボックス 270">
          <a:extLst>
            <a:ext uri="{FF2B5EF4-FFF2-40B4-BE49-F238E27FC236}">
              <a16:creationId xmlns:a16="http://schemas.microsoft.com/office/drawing/2014/main" id="{00000000-0008-0000-0400-00000F010000}"/>
            </a:ext>
          </a:extLst>
        </xdr:cNvPr>
        <xdr:cNvSpPr txBox="1"/>
      </xdr:nvSpPr>
      <xdr:spPr>
        <a:xfrm>
          <a:off x="13512800" y="9745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58</xdr:row>
      <xdr:rowOff>10885</xdr:rowOff>
    </xdr:from>
    <xdr:to>
      <xdr:col>65</xdr:col>
      <xdr:colOff>53975</xdr:colOff>
      <xdr:row>58</xdr:row>
      <xdr:rowOff>112485</xdr:rowOff>
    </xdr:to>
    <xdr:sp macro="" textlink="">
      <xdr:nvSpPr>
        <xdr:cNvPr id="272" name="楕円 271">
          <a:extLst>
            <a:ext uri="{FF2B5EF4-FFF2-40B4-BE49-F238E27FC236}">
              <a16:creationId xmlns:a16="http://schemas.microsoft.com/office/drawing/2014/main" id="{00000000-0008-0000-0400-000010010000}"/>
            </a:ext>
          </a:extLst>
        </xdr:cNvPr>
        <xdr:cNvSpPr/>
      </xdr:nvSpPr>
      <xdr:spPr>
        <a:xfrm>
          <a:off x="12954000" y="99549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56</xdr:row>
      <xdr:rowOff>122662</xdr:rowOff>
    </xdr:from>
    <xdr:ext cx="762000" cy="259045"/>
    <xdr:sp macro="" textlink="">
      <xdr:nvSpPr>
        <xdr:cNvPr id="273" name="テキスト ボックス 272">
          <a:extLst>
            <a:ext uri="{FF2B5EF4-FFF2-40B4-BE49-F238E27FC236}">
              <a16:creationId xmlns:a16="http://schemas.microsoft.com/office/drawing/2014/main" id="{00000000-0008-0000-0400-000011010000}"/>
            </a:ext>
          </a:extLst>
        </xdr:cNvPr>
        <xdr:cNvSpPr txBox="1"/>
      </xdr:nvSpPr>
      <xdr:spPr>
        <a:xfrm>
          <a:off x="12623800" y="97238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4" name="正方形/長方形 273">
          <a:extLst>
            <a:ext uri="{FF2B5EF4-FFF2-40B4-BE49-F238E27FC236}">
              <a16:creationId xmlns:a16="http://schemas.microsoft.com/office/drawing/2014/main" id="{00000000-0008-0000-0400-000012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5" name="正方形/長方形 274">
          <a:extLst>
            <a:ext uri="{FF2B5EF4-FFF2-40B4-BE49-F238E27FC236}">
              <a16:creationId xmlns:a16="http://schemas.microsoft.com/office/drawing/2014/main" id="{00000000-0008-0000-0400-000013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6" name="正方形/長方形 275">
          <a:extLst>
            <a:ext uri="{FF2B5EF4-FFF2-40B4-BE49-F238E27FC236}">
              <a16:creationId xmlns:a16="http://schemas.microsoft.com/office/drawing/2014/main" id="{00000000-0008-0000-0400-000014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7" name="正方形/長方形 276">
          <a:extLst>
            <a:ext uri="{FF2B5EF4-FFF2-40B4-BE49-F238E27FC236}">
              <a16:creationId xmlns:a16="http://schemas.microsoft.com/office/drawing/2014/main" id="{00000000-0008-0000-0400-000015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78" name="正方形/長方形 277">
          <a:extLst>
            <a:ext uri="{FF2B5EF4-FFF2-40B4-BE49-F238E27FC236}">
              <a16:creationId xmlns:a16="http://schemas.microsoft.com/office/drawing/2014/main" id="{00000000-0008-0000-0400-000016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79" name="正方形/長方形 278">
          <a:extLst>
            <a:ext uri="{FF2B5EF4-FFF2-40B4-BE49-F238E27FC236}">
              <a16:creationId xmlns:a16="http://schemas.microsoft.com/office/drawing/2014/main" id="{00000000-0008-0000-0400-000017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0" name="正方形/長方形 279">
          <a:extLst>
            <a:ext uri="{FF2B5EF4-FFF2-40B4-BE49-F238E27FC236}">
              <a16:creationId xmlns:a16="http://schemas.microsoft.com/office/drawing/2014/main" id="{00000000-0008-0000-0400-000018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1" name="正方形/長方形 280">
          <a:extLst>
            <a:ext uri="{FF2B5EF4-FFF2-40B4-BE49-F238E27FC236}">
              <a16:creationId xmlns:a16="http://schemas.microsoft.com/office/drawing/2014/main" id="{00000000-0008-0000-0400-000019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3" name="正方形/長方形 282">
          <a:extLst>
            <a:ext uri="{FF2B5EF4-FFF2-40B4-BE49-F238E27FC236}">
              <a16:creationId xmlns:a16="http://schemas.microsoft.com/office/drawing/2014/main" id="{00000000-0008-0000-0400-00001B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4" name="テキスト ボックス 283">
          <a:extLst>
            <a:ext uri="{FF2B5EF4-FFF2-40B4-BE49-F238E27FC236}">
              <a16:creationId xmlns:a16="http://schemas.microsoft.com/office/drawing/2014/main" id="{00000000-0008-0000-0400-00001C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令和</a:t>
          </a:r>
          <a:r>
            <a:rPr kumimoji="1" lang="ja-JP" altLang="en-US" sz="1100">
              <a:solidFill>
                <a:schemeClr val="dk1"/>
              </a:solidFill>
              <a:effectLst/>
              <a:latin typeface="+mn-lt"/>
              <a:ea typeface="+mn-ea"/>
              <a:cs typeface="+mn-cs"/>
            </a:rPr>
            <a:t>３</a:t>
          </a:r>
          <a:r>
            <a:rPr kumimoji="1" lang="ja-JP" altLang="ja-JP" sz="1100">
              <a:solidFill>
                <a:schemeClr val="dk1"/>
              </a:solidFill>
              <a:effectLst/>
              <a:latin typeface="+mn-lt"/>
              <a:ea typeface="+mn-ea"/>
              <a:cs typeface="+mn-cs"/>
            </a:rPr>
            <a:t>年度は、</a:t>
          </a:r>
          <a:r>
            <a:rPr kumimoji="1" lang="ja-JP" altLang="en-US" sz="1100">
              <a:solidFill>
                <a:schemeClr val="dk1"/>
              </a:solidFill>
              <a:effectLst/>
              <a:latin typeface="+mn-lt"/>
              <a:ea typeface="+mn-ea"/>
              <a:cs typeface="+mn-cs"/>
            </a:rPr>
            <a:t>経常経費の</a:t>
          </a:r>
          <a:r>
            <a:rPr kumimoji="1" lang="ja-JP" altLang="ja-JP" sz="1100">
              <a:solidFill>
                <a:schemeClr val="dk1"/>
              </a:solidFill>
              <a:effectLst/>
              <a:latin typeface="+mn-lt"/>
              <a:ea typeface="+mn-ea"/>
              <a:cs typeface="+mn-cs"/>
            </a:rPr>
            <a:t>東白衛生組合負担金</a:t>
          </a:r>
          <a:r>
            <a:rPr kumimoji="1" lang="ja-JP" altLang="en-US" sz="1100">
              <a:solidFill>
                <a:schemeClr val="dk1"/>
              </a:solidFill>
              <a:effectLst/>
              <a:latin typeface="+mn-lt"/>
              <a:ea typeface="+mn-ea"/>
              <a:cs typeface="+mn-cs"/>
            </a:rPr>
            <a:t>が増加したこと等により、</a:t>
          </a:r>
          <a:r>
            <a:rPr kumimoji="1" lang="ja-JP" altLang="ja-JP" sz="1100">
              <a:solidFill>
                <a:schemeClr val="dk1"/>
              </a:solidFill>
              <a:effectLst/>
              <a:latin typeface="+mn-lt"/>
              <a:ea typeface="+mn-ea"/>
              <a:cs typeface="+mn-cs"/>
            </a:rPr>
            <a:t>対前年度比</a:t>
          </a:r>
          <a:r>
            <a:rPr kumimoji="1" lang="en-US" altLang="ja-JP" sz="1100">
              <a:solidFill>
                <a:schemeClr val="dk1"/>
              </a:solidFill>
              <a:effectLst/>
              <a:latin typeface="+mn-lt"/>
              <a:ea typeface="+mn-ea"/>
              <a:cs typeface="+mn-cs"/>
            </a:rPr>
            <a:t>2.2</a:t>
          </a:r>
          <a:r>
            <a:rPr kumimoji="1" lang="ja-JP" altLang="ja-JP" sz="1100">
              <a:solidFill>
                <a:schemeClr val="dk1"/>
              </a:solidFill>
              <a:effectLst/>
              <a:latin typeface="+mn-lt"/>
              <a:ea typeface="+mn-ea"/>
              <a:cs typeface="+mn-cs"/>
            </a:rPr>
            <a:t>％の</a:t>
          </a:r>
          <a:r>
            <a:rPr kumimoji="1" lang="ja-JP" altLang="en-US" sz="1100">
              <a:solidFill>
                <a:schemeClr val="dk1"/>
              </a:solidFill>
              <a:effectLst/>
              <a:latin typeface="+mn-lt"/>
              <a:ea typeface="+mn-ea"/>
              <a:cs typeface="+mn-cs"/>
            </a:rPr>
            <a:t>増</a:t>
          </a:r>
          <a:r>
            <a:rPr kumimoji="1" lang="ja-JP" altLang="ja-JP" sz="1100">
              <a:solidFill>
                <a:schemeClr val="dk1"/>
              </a:solidFill>
              <a:effectLst/>
              <a:latin typeface="+mn-lt"/>
              <a:ea typeface="+mn-ea"/>
              <a:cs typeface="+mn-cs"/>
            </a:rPr>
            <a:t>となった。</a:t>
          </a:r>
          <a:endParaRPr lang="ja-JP" altLang="ja-JP" sz="1400">
            <a:effectLst/>
          </a:endParaRPr>
        </a:p>
        <a:p>
          <a:r>
            <a:rPr kumimoji="1" lang="ja-JP" altLang="ja-JP" sz="1100">
              <a:solidFill>
                <a:schemeClr val="dk1"/>
              </a:solidFill>
              <a:effectLst/>
              <a:latin typeface="+mn-lt"/>
              <a:ea typeface="+mn-ea"/>
              <a:cs typeface="+mn-cs"/>
            </a:rPr>
            <a:t>　今後も定期的に補助金の効果検証を行い、費用対効果の低い事業の整理統合・縮小・廃止等により、補助金の適正化に努めていく。</a:t>
          </a:r>
          <a:endParaRPr lang="ja-JP" altLang="ja-JP" sz="1400">
            <a:effectLst/>
          </a:endParaRPr>
        </a:p>
      </xdr:txBody>
    </xdr:sp>
    <xdr:clientData/>
  </xdr:twoCellAnchor>
  <xdr:oneCellAnchor>
    <xdr:from>
      <xdr:col>62</xdr:col>
      <xdr:colOff>6350</xdr:colOff>
      <xdr:row>29</xdr:row>
      <xdr:rowOff>107950</xdr:rowOff>
    </xdr:from>
    <xdr:ext cx="298543" cy="225703"/>
    <xdr:sp macro="" textlink="">
      <xdr:nvSpPr>
        <xdr:cNvPr id="285" name="テキスト ボックス 284">
          <a:extLst>
            <a:ext uri="{FF2B5EF4-FFF2-40B4-BE49-F238E27FC236}">
              <a16:creationId xmlns:a16="http://schemas.microsoft.com/office/drawing/2014/main" id="{00000000-0008-0000-0400-00001D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6" name="直線コネクタ 285">
          <a:extLst>
            <a:ext uri="{FF2B5EF4-FFF2-40B4-BE49-F238E27FC236}">
              <a16:creationId xmlns:a16="http://schemas.microsoft.com/office/drawing/2014/main" id="{00000000-0008-0000-0400-00001E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7" name="テキスト ボックス 286">
          <a:extLst>
            <a:ext uri="{FF2B5EF4-FFF2-40B4-BE49-F238E27FC236}">
              <a16:creationId xmlns:a16="http://schemas.microsoft.com/office/drawing/2014/main" id="{00000000-0008-0000-0400-00001F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42</xdr:row>
      <xdr:rowOff>29028</xdr:rowOff>
    </xdr:from>
    <xdr:to>
      <xdr:col>85</xdr:col>
      <xdr:colOff>66675</xdr:colOff>
      <xdr:row>42</xdr:row>
      <xdr:rowOff>29028</xdr:rowOff>
    </xdr:to>
    <xdr:cxnSp macro="">
      <xdr:nvCxnSpPr>
        <xdr:cNvPr id="288" name="直線コネクタ 287">
          <a:extLst>
            <a:ext uri="{FF2B5EF4-FFF2-40B4-BE49-F238E27FC236}">
              <a16:creationId xmlns:a16="http://schemas.microsoft.com/office/drawing/2014/main" id="{00000000-0008-0000-0400-000020010000}"/>
            </a:ext>
          </a:extLst>
        </xdr:cNvPr>
        <xdr:cNvCxnSpPr/>
      </xdr:nvCxnSpPr>
      <xdr:spPr>
        <a:xfrm>
          <a:off x="12446000" y="7229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41</xdr:row>
      <xdr:rowOff>58255</xdr:rowOff>
    </xdr:from>
    <xdr:ext cx="508000" cy="259045"/>
    <xdr:sp macro="" textlink="">
      <xdr:nvSpPr>
        <xdr:cNvPr id="289" name="テキスト ボックス 288">
          <a:extLst>
            <a:ext uri="{FF2B5EF4-FFF2-40B4-BE49-F238E27FC236}">
              <a16:creationId xmlns:a16="http://schemas.microsoft.com/office/drawing/2014/main" id="{00000000-0008-0000-0400-000021010000}"/>
            </a:ext>
          </a:extLst>
        </xdr:cNvPr>
        <xdr:cNvSpPr txBox="1"/>
      </xdr:nvSpPr>
      <xdr:spPr>
        <a:xfrm>
          <a:off x="11938000" y="7087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40</xdr:row>
      <xdr:rowOff>45357</xdr:rowOff>
    </xdr:from>
    <xdr:to>
      <xdr:col>85</xdr:col>
      <xdr:colOff>66675</xdr:colOff>
      <xdr:row>40</xdr:row>
      <xdr:rowOff>45357</xdr:rowOff>
    </xdr:to>
    <xdr:cxnSp macro="">
      <xdr:nvCxnSpPr>
        <xdr:cNvPr id="290" name="直線コネクタ 289">
          <a:extLst>
            <a:ext uri="{FF2B5EF4-FFF2-40B4-BE49-F238E27FC236}">
              <a16:creationId xmlns:a16="http://schemas.microsoft.com/office/drawing/2014/main" id="{00000000-0008-0000-0400-000022010000}"/>
            </a:ext>
          </a:extLst>
        </xdr:cNvPr>
        <xdr:cNvCxnSpPr/>
      </xdr:nvCxnSpPr>
      <xdr:spPr>
        <a:xfrm>
          <a:off x="12446000" y="6903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39</xdr:row>
      <xdr:rowOff>74584</xdr:rowOff>
    </xdr:from>
    <xdr:ext cx="508000" cy="259045"/>
    <xdr:sp macro="" textlink="">
      <xdr:nvSpPr>
        <xdr:cNvPr id="291" name="テキスト ボックス 290">
          <a:extLst>
            <a:ext uri="{FF2B5EF4-FFF2-40B4-BE49-F238E27FC236}">
              <a16:creationId xmlns:a16="http://schemas.microsoft.com/office/drawing/2014/main" id="{00000000-0008-0000-0400-000023010000}"/>
            </a:ext>
          </a:extLst>
        </xdr:cNvPr>
        <xdr:cNvSpPr txBox="1"/>
      </xdr:nvSpPr>
      <xdr:spPr>
        <a:xfrm>
          <a:off x="11938000" y="6761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61685</xdr:rowOff>
    </xdr:from>
    <xdr:to>
      <xdr:col>85</xdr:col>
      <xdr:colOff>66675</xdr:colOff>
      <xdr:row>38</xdr:row>
      <xdr:rowOff>61685</xdr:rowOff>
    </xdr:to>
    <xdr:cxnSp macro="">
      <xdr:nvCxnSpPr>
        <xdr:cNvPr id="292" name="直線コネクタ 291">
          <a:extLst>
            <a:ext uri="{FF2B5EF4-FFF2-40B4-BE49-F238E27FC236}">
              <a16:creationId xmlns:a16="http://schemas.microsoft.com/office/drawing/2014/main" id="{00000000-0008-0000-0400-000024010000}"/>
            </a:ext>
          </a:extLst>
        </xdr:cNvPr>
        <xdr:cNvCxnSpPr/>
      </xdr:nvCxnSpPr>
      <xdr:spPr>
        <a:xfrm>
          <a:off x="12446000" y="6576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90913</xdr:rowOff>
    </xdr:from>
    <xdr:ext cx="508000" cy="259045"/>
    <xdr:sp macro="" textlink="">
      <xdr:nvSpPr>
        <xdr:cNvPr id="293" name="テキスト ボックス 292">
          <a:extLst>
            <a:ext uri="{FF2B5EF4-FFF2-40B4-BE49-F238E27FC236}">
              <a16:creationId xmlns:a16="http://schemas.microsoft.com/office/drawing/2014/main" id="{00000000-0008-0000-0400-000025010000}"/>
            </a:ext>
          </a:extLst>
        </xdr:cNvPr>
        <xdr:cNvSpPr txBox="1"/>
      </xdr:nvSpPr>
      <xdr:spPr>
        <a:xfrm>
          <a:off x="11938000" y="6434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78014</xdr:rowOff>
    </xdr:from>
    <xdr:to>
      <xdr:col>85</xdr:col>
      <xdr:colOff>66675</xdr:colOff>
      <xdr:row>36</xdr:row>
      <xdr:rowOff>78014</xdr:rowOff>
    </xdr:to>
    <xdr:cxnSp macro="">
      <xdr:nvCxnSpPr>
        <xdr:cNvPr id="294" name="直線コネクタ 293">
          <a:extLst>
            <a:ext uri="{FF2B5EF4-FFF2-40B4-BE49-F238E27FC236}">
              <a16:creationId xmlns:a16="http://schemas.microsoft.com/office/drawing/2014/main" id="{00000000-0008-0000-0400-000026010000}"/>
            </a:ext>
          </a:extLst>
        </xdr:cNvPr>
        <xdr:cNvCxnSpPr/>
      </xdr:nvCxnSpPr>
      <xdr:spPr>
        <a:xfrm>
          <a:off x="12446000" y="6250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107241</xdr:rowOff>
    </xdr:from>
    <xdr:ext cx="508000" cy="259045"/>
    <xdr:sp macro="" textlink="">
      <xdr:nvSpPr>
        <xdr:cNvPr id="295" name="テキスト ボックス 294">
          <a:extLst>
            <a:ext uri="{FF2B5EF4-FFF2-40B4-BE49-F238E27FC236}">
              <a16:creationId xmlns:a16="http://schemas.microsoft.com/office/drawing/2014/main" id="{00000000-0008-0000-0400-000027010000}"/>
            </a:ext>
          </a:extLst>
        </xdr:cNvPr>
        <xdr:cNvSpPr txBox="1"/>
      </xdr:nvSpPr>
      <xdr:spPr>
        <a:xfrm>
          <a:off x="11938000" y="6107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34</xdr:row>
      <xdr:rowOff>94343</xdr:rowOff>
    </xdr:from>
    <xdr:to>
      <xdr:col>85</xdr:col>
      <xdr:colOff>66675</xdr:colOff>
      <xdr:row>34</xdr:row>
      <xdr:rowOff>94343</xdr:rowOff>
    </xdr:to>
    <xdr:cxnSp macro="">
      <xdr:nvCxnSpPr>
        <xdr:cNvPr id="296" name="直線コネクタ 295">
          <a:extLst>
            <a:ext uri="{FF2B5EF4-FFF2-40B4-BE49-F238E27FC236}">
              <a16:creationId xmlns:a16="http://schemas.microsoft.com/office/drawing/2014/main" id="{00000000-0008-0000-0400-000028010000}"/>
            </a:ext>
          </a:extLst>
        </xdr:cNvPr>
        <xdr:cNvCxnSpPr/>
      </xdr:nvCxnSpPr>
      <xdr:spPr>
        <a:xfrm>
          <a:off x="12446000" y="5923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33</xdr:row>
      <xdr:rowOff>123570</xdr:rowOff>
    </xdr:from>
    <xdr:ext cx="508000" cy="259045"/>
    <xdr:sp macro="" textlink="">
      <xdr:nvSpPr>
        <xdr:cNvPr id="297" name="テキスト ボックス 296">
          <a:extLst>
            <a:ext uri="{FF2B5EF4-FFF2-40B4-BE49-F238E27FC236}">
              <a16:creationId xmlns:a16="http://schemas.microsoft.com/office/drawing/2014/main" id="{00000000-0008-0000-0400-000029010000}"/>
            </a:ext>
          </a:extLst>
        </xdr:cNvPr>
        <xdr:cNvSpPr txBox="1"/>
      </xdr:nvSpPr>
      <xdr:spPr>
        <a:xfrm>
          <a:off x="11938000" y="5781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32</xdr:row>
      <xdr:rowOff>110672</xdr:rowOff>
    </xdr:from>
    <xdr:to>
      <xdr:col>85</xdr:col>
      <xdr:colOff>66675</xdr:colOff>
      <xdr:row>32</xdr:row>
      <xdr:rowOff>110672</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a:off x="12446000" y="5597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31</xdr:row>
      <xdr:rowOff>139899</xdr:rowOff>
    </xdr:from>
    <xdr:ext cx="508000" cy="259045"/>
    <xdr:sp macro="" textlink="">
      <xdr:nvSpPr>
        <xdr:cNvPr id="299" name="テキスト ボックス 298">
          <a:extLst>
            <a:ext uri="{FF2B5EF4-FFF2-40B4-BE49-F238E27FC236}">
              <a16:creationId xmlns:a16="http://schemas.microsoft.com/office/drawing/2014/main" id="{00000000-0008-0000-0400-00002B010000}"/>
            </a:ext>
          </a:extLst>
        </xdr:cNvPr>
        <xdr:cNvSpPr txBox="1"/>
      </xdr:nvSpPr>
      <xdr:spPr>
        <a:xfrm>
          <a:off x="11938000" y="5454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0" name="直線コネクタ 299">
          <a:extLst>
            <a:ext uri="{FF2B5EF4-FFF2-40B4-BE49-F238E27FC236}">
              <a16:creationId xmlns:a16="http://schemas.microsoft.com/office/drawing/2014/main" id="{00000000-0008-0000-0400-00002C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29</xdr:row>
      <xdr:rowOff>156227</xdr:rowOff>
    </xdr:from>
    <xdr:ext cx="508000" cy="259045"/>
    <xdr:sp macro="" textlink="">
      <xdr:nvSpPr>
        <xdr:cNvPr id="301" name="テキスト ボックス 300">
          <a:extLst>
            <a:ext uri="{FF2B5EF4-FFF2-40B4-BE49-F238E27FC236}">
              <a16:creationId xmlns:a16="http://schemas.microsoft.com/office/drawing/2014/main" id="{00000000-0008-0000-0400-00002D010000}"/>
            </a:ext>
          </a:extLst>
        </xdr:cNvPr>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44</xdr:row>
      <xdr:rowOff>12700</xdr:rowOff>
    </xdr:to>
    <xdr:sp macro="" textlink="">
      <xdr:nvSpPr>
        <xdr:cNvPr id="302" name="補助費等グラフ枠">
          <a:extLst>
            <a:ext uri="{FF2B5EF4-FFF2-40B4-BE49-F238E27FC236}">
              <a16:creationId xmlns:a16="http://schemas.microsoft.com/office/drawing/2014/main" id="{00000000-0008-0000-0400-00002E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33</xdr:row>
      <xdr:rowOff>154758</xdr:rowOff>
    </xdr:from>
    <xdr:to>
      <xdr:col>82</xdr:col>
      <xdr:colOff>107950</xdr:colOff>
      <xdr:row>41</xdr:row>
      <xdr:rowOff>76381</xdr:rowOff>
    </xdr:to>
    <xdr:cxnSp macro="">
      <xdr:nvCxnSpPr>
        <xdr:cNvPr id="303" name="直線コネクタ 302">
          <a:extLst>
            <a:ext uri="{FF2B5EF4-FFF2-40B4-BE49-F238E27FC236}">
              <a16:creationId xmlns:a16="http://schemas.microsoft.com/office/drawing/2014/main" id="{00000000-0008-0000-0400-00002F010000}"/>
            </a:ext>
          </a:extLst>
        </xdr:cNvPr>
        <xdr:cNvCxnSpPr/>
      </xdr:nvCxnSpPr>
      <xdr:spPr>
        <a:xfrm flipV="1">
          <a:off x="16510000" y="5812608"/>
          <a:ext cx="0" cy="12932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41</xdr:row>
      <xdr:rowOff>48458</xdr:rowOff>
    </xdr:from>
    <xdr:ext cx="762000" cy="259045"/>
    <xdr:sp macro="" textlink="">
      <xdr:nvSpPr>
        <xdr:cNvPr id="304" name="補助費等最小値テキスト">
          <a:extLst>
            <a:ext uri="{FF2B5EF4-FFF2-40B4-BE49-F238E27FC236}">
              <a16:creationId xmlns:a16="http://schemas.microsoft.com/office/drawing/2014/main" id="{00000000-0008-0000-0400-000030010000}"/>
            </a:ext>
          </a:extLst>
        </xdr:cNvPr>
        <xdr:cNvSpPr txBox="1"/>
      </xdr:nvSpPr>
      <xdr:spPr>
        <a:xfrm>
          <a:off x="16598900" y="70779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76381</xdr:rowOff>
    </xdr:from>
    <xdr:to>
      <xdr:col>82</xdr:col>
      <xdr:colOff>196850</xdr:colOff>
      <xdr:row>41</xdr:row>
      <xdr:rowOff>76381</xdr:rowOff>
    </xdr:to>
    <xdr:cxnSp macro="">
      <xdr:nvCxnSpPr>
        <xdr:cNvPr id="305" name="直線コネクタ 304">
          <a:extLst>
            <a:ext uri="{FF2B5EF4-FFF2-40B4-BE49-F238E27FC236}">
              <a16:creationId xmlns:a16="http://schemas.microsoft.com/office/drawing/2014/main" id="{00000000-0008-0000-0400-000031010000}"/>
            </a:ext>
          </a:extLst>
        </xdr:cNvPr>
        <xdr:cNvCxnSpPr/>
      </xdr:nvCxnSpPr>
      <xdr:spPr>
        <a:xfrm>
          <a:off x="16421100" y="71058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69685</xdr:rowOff>
    </xdr:from>
    <xdr:ext cx="762000" cy="259045"/>
    <xdr:sp macro="" textlink="">
      <xdr:nvSpPr>
        <xdr:cNvPr id="306" name="補助費等最大値テキスト">
          <a:extLst>
            <a:ext uri="{FF2B5EF4-FFF2-40B4-BE49-F238E27FC236}">
              <a16:creationId xmlns:a16="http://schemas.microsoft.com/office/drawing/2014/main" id="{00000000-0008-0000-0400-000032010000}"/>
            </a:ext>
          </a:extLst>
        </xdr:cNvPr>
        <xdr:cNvSpPr txBox="1"/>
      </xdr:nvSpPr>
      <xdr:spPr>
        <a:xfrm>
          <a:off x="16598900" y="55560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33</xdr:row>
      <xdr:rowOff>154758</xdr:rowOff>
    </xdr:from>
    <xdr:to>
      <xdr:col>82</xdr:col>
      <xdr:colOff>196850</xdr:colOff>
      <xdr:row>33</xdr:row>
      <xdr:rowOff>154758</xdr:rowOff>
    </xdr:to>
    <xdr:cxnSp macro="">
      <xdr:nvCxnSpPr>
        <xdr:cNvPr id="307" name="直線コネクタ 306">
          <a:extLst>
            <a:ext uri="{FF2B5EF4-FFF2-40B4-BE49-F238E27FC236}">
              <a16:creationId xmlns:a16="http://schemas.microsoft.com/office/drawing/2014/main" id="{00000000-0008-0000-0400-000033010000}"/>
            </a:ext>
          </a:extLst>
        </xdr:cNvPr>
        <xdr:cNvCxnSpPr/>
      </xdr:nvCxnSpPr>
      <xdr:spPr>
        <a:xfrm>
          <a:off x="16421100" y="58126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34</xdr:row>
      <xdr:rowOff>87811</xdr:rowOff>
    </xdr:from>
    <xdr:to>
      <xdr:col>82</xdr:col>
      <xdr:colOff>107950</xdr:colOff>
      <xdr:row>35</xdr:row>
      <xdr:rowOff>60053</xdr:rowOff>
    </xdr:to>
    <xdr:cxnSp macro="">
      <xdr:nvCxnSpPr>
        <xdr:cNvPr id="308" name="直線コネクタ 307">
          <a:extLst>
            <a:ext uri="{FF2B5EF4-FFF2-40B4-BE49-F238E27FC236}">
              <a16:creationId xmlns:a16="http://schemas.microsoft.com/office/drawing/2014/main" id="{00000000-0008-0000-0400-000034010000}"/>
            </a:ext>
          </a:extLst>
        </xdr:cNvPr>
        <xdr:cNvCxnSpPr/>
      </xdr:nvCxnSpPr>
      <xdr:spPr>
        <a:xfrm>
          <a:off x="15671800" y="5917111"/>
          <a:ext cx="838200" cy="1436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35</xdr:row>
      <xdr:rowOff>164210</xdr:rowOff>
    </xdr:from>
    <xdr:ext cx="762000" cy="259045"/>
    <xdr:sp macro="" textlink="">
      <xdr:nvSpPr>
        <xdr:cNvPr id="309" name="補助費等平均値テキスト">
          <a:extLst>
            <a:ext uri="{FF2B5EF4-FFF2-40B4-BE49-F238E27FC236}">
              <a16:creationId xmlns:a16="http://schemas.microsoft.com/office/drawing/2014/main" id="{00000000-0008-0000-0400-000035010000}"/>
            </a:ext>
          </a:extLst>
        </xdr:cNvPr>
        <xdr:cNvSpPr txBox="1"/>
      </xdr:nvSpPr>
      <xdr:spPr>
        <a:xfrm>
          <a:off x="16598900" y="616496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20683</xdr:rowOff>
    </xdr:from>
    <xdr:to>
      <xdr:col>82</xdr:col>
      <xdr:colOff>158750</xdr:colOff>
      <xdr:row>36</xdr:row>
      <xdr:rowOff>122283</xdr:rowOff>
    </xdr:to>
    <xdr:sp macro="" textlink="">
      <xdr:nvSpPr>
        <xdr:cNvPr id="310" name="フローチャート: 判断 309">
          <a:extLst>
            <a:ext uri="{FF2B5EF4-FFF2-40B4-BE49-F238E27FC236}">
              <a16:creationId xmlns:a16="http://schemas.microsoft.com/office/drawing/2014/main" id="{00000000-0008-0000-0400-000036010000}"/>
            </a:ext>
          </a:extLst>
        </xdr:cNvPr>
        <xdr:cNvSpPr/>
      </xdr:nvSpPr>
      <xdr:spPr>
        <a:xfrm>
          <a:off x="16459200" y="61928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34</xdr:row>
      <xdr:rowOff>87811</xdr:rowOff>
    </xdr:from>
    <xdr:to>
      <xdr:col>78</xdr:col>
      <xdr:colOff>69850</xdr:colOff>
      <xdr:row>35</xdr:row>
      <xdr:rowOff>138430</xdr:rowOff>
    </xdr:to>
    <xdr:cxnSp macro="">
      <xdr:nvCxnSpPr>
        <xdr:cNvPr id="311" name="直線コネクタ 310">
          <a:extLst>
            <a:ext uri="{FF2B5EF4-FFF2-40B4-BE49-F238E27FC236}">
              <a16:creationId xmlns:a16="http://schemas.microsoft.com/office/drawing/2014/main" id="{00000000-0008-0000-0400-000037010000}"/>
            </a:ext>
          </a:extLst>
        </xdr:cNvPr>
        <xdr:cNvCxnSpPr/>
      </xdr:nvCxnSpPr>
      <xdr:spPr>
        <a:xfrm flipV="1">
          <a:off x="14782800" y="5917111"/>
          <a:ext cx="889000" cy="2220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53340</xdr:rowOff>
    </xdr:from>
    <xdr:to>
      <xdr:col>78</xdr:col>
      <xdr:colOff>120650</xdr:colOff>
      <xdr:row>36</xdr:row>
      <xdr:rowOff>154940</xdr:rowOff>
    </xdr:to>
    <xdr:sp macro="" textlink="">
      <xdr:nvSpPr>
        <xdr:cNvPr id="312" name="フローチャート: 判断 311">
          <a:extLst>
            <a:ext uri="{FF2B5EF4-FFF2-40B4-BE49-F238E27FC236}">
              <a16:creationId xmlns:a16="http://schemas.microsoft.com/office/drawing/2014/main" id="{00000000-0008-0000-0400-000038010000}"/>
            </a:ext>
          </a:extLst>
        </xdr:cNvPr>
        <xdr:cNvSpPr/>
      </xdr:nvSpPr>
      <xdr:spPr>
        <a:xfrm>
          <a:off x="15621000" y="6225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36</xdr:row>
      <xdr:rowOff>139717</xdr:rowOff>
    </xdr:from>
    <xdr:ext cx="736600" cy="259045"/>
    <xdr:sp macro="" textlink="">
      <xdr:nvSpPr>
        <xdr:cNvPr id="313" name="テキスト ボックス 312">
          <a:extLst>
            <a:ext uri="{FF2B5EF4-FFF2-40B4-BE49-F238E27FC236}">
              <a16:creationId xmlns:a16="http://schemas.microsoft.com/office/drawing/2014/main" id="{00000000-0008-0000-0400-000039010000}"/>
            </a:ext>
          </a:extLst>
        </xdr:cNvPr>
        <xdr:cNvSpPr txBox="1"/>
      </xdr:nvSpPr>
      <xdr:spPr>
        <a:xfrm>
          <a:off x="15290800" y="63119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35</xdr:row>
      <xdr:rowOff>33927</xdr:rowOff>
    </xdr:from>
    <xdr:to>
      <xdr:col>73</xdr:col>
      <xdr:colOff>180975</xdr:colOff>
      <xdr:row>35</xdr:row>
      <xdr:rowOff>138430</xdr:rowOff>
    </xdr:to>
    <xdr:cxnSp macro="">
      <xdr:nvCxnSpPr>
        <xdr:cNvPr id="314" name="直線コネクタ 313">
          <a:extLst>
            <a:ext uri="{FF2B5EF4-FFF2-40B4-BE49-F238E27FC236}">
              <a16:creationId xmlns:a16="http://schemas.microsoft.com/office/drawing/2014/main" id="{00000000-0008-0000-0400-00003A010000}"/>
            </a:ext>
          </a:extLst>
        </xdr:cNvPr>
        <xdr:cNvCxnSpPr/>
      </xdr:nvCxnSpPr>
      <xdr:spPr>
        <a:xfrm>
          <a:off x="13893800" y="6034677"/>
          <a:ext cx="889000" cy="1045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35</xdr:row>
      <xdr:rowOff>152944</xdr:rowOff>
    </xdr:from>
    <xdr:to>
      <xdr:col>74</xdr:col>
      <xdr:colOff>31750</xdr:colOff>
      <xdr:row>36</xdr:row>
      <xdr:rowOff>83094</xdr:rowOff>
    </xdr:to>
    <xdr:sp macro="" textlink="">
      <xdr:nvSpPr>
        <xdr:cNvPr id="315" name="フローチャート: 判断 314">
          <a:extLst>
            <a:ext uri="{FF2B5EF4-FFF2-40B4-BE49-F238E27FC236}">
              <a16:creationId xmlns:a16="http://schemas.microsoft.com/office/drawing/2014/main" id="{00000000-0008-0000-0400-00003B010000}"/>
            </a:ext>
          </a:extLst>
        </xdr:cNvPr>
        <xdr:cNvSpPr/>
      </xdr:nvSpPr>
      <xdr:spPr>
        <a:xfrm>
          <a:off x="14732000" y="61536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36</xdr:row>
      <xdr:rowOff>67871</xdr:rowOff>
    </xdr:from>
    <xdr:ext cx="762000" cy="259045"/>
    <xdr:sp macro="" textlink="">
      <xdr:nvSpPr>
        <xdr:cNvPr id="316" name="テキスト ボックス 315">
          <a:extLst>
            <a:ext uri="{FF2B5EF4-FFF2-40B4-BE49-F238E27FC236}">
              <a16:creationId xmlns:a16="http://schemas.microsoft.com/office/drawing/2014/main" id="{00000000-0008-0000-0400-00003C010000}"/>
            </a:ext>
          </a:extLst>
        </xdr:cNvPr>
        <xdr:cNvSpPr txBox="1"/>
      </xdr:nvSpPr>
      <xdr:spPr>
        <a:xfrm>
          <a:off x="14401800" y="62400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35</xdr:row>
      <xdr:rowOff>33927</xdr:rowOff>
    </xdr:from>
    <xdr:to>
      <xdr:col>69</xdr:col>
      <xdr:colOff>92075</xdr:colOff>
      <xdr:row>35</xdr:row>
      <xdr:rowOff>99242</xdr:rowOff>
    </xdr:to>
    <xdr:cxnSp macro="">
      <xdr:nvCxnSpPr>
        <xdr:cNvPr id="317" name="直線コネクタ 316">
          <a:extLst>
            <a:ext uri="{FF2B5EF4-FFF2-40B4-BE49-F238E27FC236}">
              <a16:creationId xmlns:a16="http://schemas.microsoft.com/office/drawing/2014/main" id="{00000000-0008-0000-0400-00003D010000}"/>
            </a:ext>
          </a:extLst>
        </xdr:cNvPr>
        <xdr:cNvCxnSpPr/>
      </xdr:nvCxnSpPr>
      <xdr:spPr>
        <a:xfrm flipV="1">
          <a:off x="13004800" y="6034677"/>
          <a:ext cx="889000" cy="65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35</xdr:row>
      <xdr:rowOff>152944</xdr:rowOff>
    </xdr:from>
    <xdr:to>
      <xdr:col>69</xdr:col>
      <xdr:colOff>142875</xdr:colOff>
      <xdr:row>36</xdr:row>
      <xdr:rowOff>83094</xdr:rowOff>
    </xdr:to>
    <xdr:sp macro="" textlink="">
      <xdr:nvSpPr>
        <xdr:cNvPr id="318" name="フローチャート: 判断 317">
          <a:extLst>
            <a:ext uri="{FF2B5EF4-FFF2-40B4-BE49-F238E27FC236}">
              <a16:creationId xmlns:a16="http://schemas.microsoft.com/office/drawing/2014/main" id="{00000000-0008-0000-0400-00003E010000}"/>
            </a:ext>
          </a:extLst>
        </xdr:cNvPr>
        <xdr:cNvSpPr/>
      </xdr:nvSpPr>
      <xdr:spPr>
        <a:xfrm>
          <a:off x="13843000" y="61536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36</xdr:row>
      <xdr:rowOff>67871</xdr:rowOff>
    </xdr:from>
    <xdr:ext cx="762000" cy="259045"/>
    <xdr:sp macro="" textlink="">
      <xdr:nvSpPr>
        <xdr:cNvPr id="319" name="テキスト ボックス 318">
          <a:extLst>
            <a:ext uri="{FF2B5EF4-FFF2-40B4-BE49-F238E27FC236}">
              <a16:creationId xmlns:a16="http://schemas.microsoft.com/office/drawing/2014/main" id="{00000000-0008-0000-0400-00003F010000}"/>
            </a:ext>
          </a:extLst>
        </xdr:cNvPr>
        <xdr:cNvSpPr txBox="1"/>
      </xdr:nvSpPr>
      <xdr:spPr>
        <a:xfrm>
          <a:off x="13512800" y="62400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133350</xdr:rowOff>
    </xdr:from>
    <xdr:to>
      <xdr:col>65</xdr:col>
      <xdr:colOff>53975</xdr:colOff>
      <xdr:row>36</xdr:row>
      <xdr:rowOff>63500</xdr:rowOff>
    </xdr:to>
    <xdr:sp macro="" textlink="">
      <xdr:nvSpPr>
        <xdr:cNvPr id="320" name="フローチャート: 判断 319">
          <a:extLst>
            <a:ext uri="{FF2B5EF4-FFF2-40B4-BE49-F238E27FC236}">
              <a16:creationId xmlns:a16="http://schemas.microsoft.com/office/drawing/2014/main" id="{00000000-0008-0000-0400-000040010000}"/>
            </a:ext>
          </a:extLst>
        </xdr:cNvPr>
        <xdr:cNvSpPr/>
      </xdr:nvSpPr>
      <xdr:spPr>
        <a:xfrm>
          <a:off x="12954000" y="6134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36</xdr:row>
      <xdr:rowOff>48277</xdr:rowOff>
    </xdr:from>
    <xdr:ext cx="762000" cy="259045"/>
    <xdr:sp macro="" textlink="">
      <xdr:nvSpPr>
        <xdr:cNvPr id="321" name="テキスト ボックス 320">
          <a:extLst>
            <a:ext uri="{FF2B5EF4-FFF2-40B4-BE49-F238E27FC236}">
              <a16:creationId xmlns:a16="http://schemas.microsoft.com/office/drawing/2014/main" id="{00000000-0008-0000-0400-000041010000}"/>
            </a:ext>
          </a:extLst>
        </xdr:cNvPr>
        <xdr:cNvSpPr txBox="1"/>
      </xdr:nvSpPr>
      <xdr:spPr>
        <a:xfrm>
          <a:off x="12623800" y="6220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2" name="テキスト ボックス 321">
          <a:extLst>
            <a:ext uri="{FF2B5EF4-FFF2-40B4-BE49-F238E27FC236}">
              <a16:creationId xmlns:a16="http://schemas.microsoft.com/office/drawing/2014/main" id="{00000000-0008-0000-0400-000042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3" name="テキスト ボックス 322">
          <a:extLst>
            <a:ext uri="{FF2B5EF4-FFF2-40B4-BE49-F238E27FC236}">
              <a16:creationId xmlns:a16="http://schemas.microsoft.com/office/drawing/2014/main" id="{00000000-0008-0000-0400-000043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5" name="テキスト ボックス 324">
          <a:extLst>
            <a:ext uri="{FF2B5EF4-FFF2-40B4-BE49-F238E27FC236}">
              <a16:creationId xmlns:a16="http://schemas.microsoft.com/office/drawing/2014/main" id="{00000000-0008-0000-0400-000045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35</xdr:row>
      <xdr:rowOff>9253</xdr:rowOff>
    </xdr:from>
    <xdr:to>
      <xdr:col>82</xdr:col>
      <xdr:colOff>158750</xdr:colOff>
      <xdr:row>35</xdr:row>
      <xdr:rowOff>110853</xdr:rowOff>
    </xdr:to>
    <xdr:sp macro="" textlink="">
      <xdr:nvSpPr>
        <xdr:cNvPr id="327" name="楕円 326">
          <a:extLst>
            <a:ext uri="{FF2B5EF4-FFF2-40B4-BE49-F238E27FC236}">
              <a16:creationId xmlns:a16="http://schemas.microsoft.com/office/drawing/2014/main" id="{00000000-0008-0000-0400-000047010000}"/>
            </a:ext>
          </a:extLst>
        </xdr:cNvPr>
        <xdr:cNvSpPr/>
      </xdr:nvSpPr>
      <xdr:spPr>
        <a:xfrm>
          <a:off x="16459200" y="60100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34</xdr:row>
      <xdr:rowOff>25780</xdr:rowOff>
    </xdr:from>
    <xdr:ext cx="762000" cy="259045"/>
    <xdr:sp macro="" textlink="">
      <xdr:nvSpPr>
        <xdr:cNvPr id="328" name="補助費等該当値テキスト">
          <a:extLst>
            <a:ext uri="{FF2B5EF4-FFF2-40B4-BE49-F238E27FC236}">
              <a16:creationId xmlns:a16="http://schemas.microsoft.com/office/drawing/2014/main" id="{00000000-0008-0000-0400-000048010000}"/>
            </a:ext>
          </a:extLst>
        </xdr:cNvPr>
        <xdr:cNvSpPr txBox="1"/>
      </xdr:nvSpPr>
      <xdr:spPr>
        <a:xfrm>
          <a:off x="16598900" y="58550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34</xdr:row>
      <xdr:rowOff>37011</xdr:rowOff>
    </xdr:from>
    <xdr:to>
      <xdr:col>78</xdr:col>
      <xdr:colOff>120650</xdr:colOff>
      <xdr:row>34</xdr:row>
      <xdr:rowOff>138611</xdr:rowOff>
    </xdr:to>
    <xdr:sp macro="" textlink="">
      <xdr:nvSpPr>
        <xdr:cNvPr id="329" name="楕円 328">
          <a:extLst>
            <a:ext uri="{FF2B5EF4-FFF2-40B4-BE49-F238E27FC236}">
              <a16:creationId xmlns:a16="http://schemas.microsoft.com/office/drawing/2014/main" id="{00000000-0008-0000-0400-000049010000}"/>
            </a:ext>
          </a:extLst>
        </xdr:cNvPr>
        <xdr:cNvSpPr/>
      </xdr:nvSpPr>
      <xdr:spPr>
        <a:xfrm>
          <a:off x="15621000" y="58663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32</xdr:row>
      <xdr:rowOff>148788</xdr:rowOff>
    </xdr:from>
    <xdr:ext cx="736600" cy="259045"/>
    <xdr:sp macro="" textlink="">
      <xdr:nvSpPr>
        <xdr:cNvPr id="330" name="テキスト ボックス 329">
          <a:extLst>
            <a:ext uri="{FF2B5EF4-FFF2-40B4-BE49-F238E27FC236}">
              <a16:creationId xmlns:a16="http://schemas.microsoft.com/office/drawing/2014/main" id="{00000000-0008-0000-0400-00004A010000}"/>
            </a:ext>
          </a:extLst>
        </xdr:cNvPr>
        <xdr:cNvSpPr txBox="1"/>
      </xdr:nvSpPr>
      <xdr:spPr>
        <a:xfrm>
          <a:off x="15290800" y="563518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35</xdr:row>
      <xdr:rowOff>87630</xdr:rowOff>
    </xdr:from>
    <xdr:to>
      <xdr:col>74</xdr:col>
      <xdr:colOff>31750</xdr:colOff>
      <xdr:row>36</xdr:row>
      <xdr:rowOff>17780</xdr:rowOff>
    </xdr:to>
    <xdr:sp macro="" textlink="">
      <xdr:nvSpPr>
        <xdr:cNvPr id="331" name="楕円 330">
          <a:extLst>
            <a:ext uri="{FF2B5EF4-FFF2-40B4-BE49-F238E27FC236}">
              <a16:creationId xmlns:a16="http://schemas.microsoft.com/office/drawing/2014/main" id="{00000000-0008-0000-0400-00004B010000}"/>
            </a:ext>
          </a:extLst>
        </xdr:cNvPr>
        <xdr:cNvSpPr/>
      </xdr:nvSpPr>
      <xdr:spPr>
        <a:xfrm>
          <a:off x="14732000" y="6088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27957</xdr:rowOff>
    </xdr:from>
    <xdr:ext cx="762000" cy="259045"/>
    <xdr:sp macro="" textlink="">
      <xdr:nvSpPr>
        <xdr:cNvPr id="332" name="テキスト ボックス 331">
          <a:extLst>
            <a:ext uri="{FF2B5EF4-FFF2-40B4-BE49-F238E27FC236}">
              <a16:creationId xmlns:a16="http://schemas.microsoft.com/office/drawing/2014/main" id="{00000000-0008-0000-0400-00004C010000}"/>
            </a:ext>
          </a:extLst>
        </xdr:cNvPr>
        <xdr:cNvSpPr txBox="1"/>
      </xdr:nvSpPr>
      <xdr:spPr>
        <a:xfrm>
          <a:off x="14401800" y="5857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34</xdr:row>
      <xdr:rowOff>154577</xdr:rowOff>
    </xdr:from>
    <xdr:to>
      <xdr:col>69</xdr:col>
      <xdr:colOff>142875</xdr:colOff>
      <xdr:row>35</xdr:row>
      <xdr:rowOff>84727</xdr:rowOff>
    </xdr:to>
    <xdr:sp macro="" textlink="">
      <xdr:nvSpPr>
        <xdr:cNvPr id="333" name="楕円 332">
          <a:extLst>
            <a:ext uri="{FF2B5EF4-FFF2-40B4-BE49-F238E27FC236}">
              <a16:creationId xmlns:a16="http://schemas.microsoft.com/office/drawing/2014/main" id="{00000000-0008-0000-0400-00004D010000}"/>
            </a:ext>
          </a:extLst>
        </xdr:cNvPr>
        <xdr:cNvSpPr/>
      </xdr:nvSpPr>
      <xdr:spPr>
        <a:xfrm>
          <a:off x="13843000" y="59838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33</xdr:row>
      <xdr:rowOff>94904</xdr:rowOff>
    </xdr:from>
    <xdr:ext cx="762000" cy="259045"/>
    <xdr:sp macro="" textlink="">
      <xdr:nvSpPr>
        <xdr:cNvPr id="334" name="テキスト ボックス 333">
          <a:extLst>
            <a:ext uri="{FF2B5EF4-FFF2-40B4-BE49-F238E27FC236}">
              <a16:creationId xmlns:a16="http://schemas.microsoft.com/office/drawing/2014/main" id="{00000000-0008-0000-0400-00004E010000}"/>
            </a:ext>
          </a:extLst>
        </xdr:cNvPr>
        <xdr:cNvSpPr txBox="1"/>
      </xdr:nvSpPr>
      <xdr:spPr>
        <a:xfrm>
          <a:off x="13512800" y="57527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48442</xdr:rowOff>
    </xdr:from>
    <xdr:to>
      <xdr:col>65</xdr:col>
      <xdr:colOff>53975</xdr:colOff>
      <xdr:row>35</xdr:row>
      <xdr:rowOff>150042</xdr:rowOff>
    </xdr:to>
    <xdr:sp macro="" textlink="">
      <xdr:nvSpPr>
        <xdr:cNvPr id="335" name="楕円 334">
          <a:extLst>
            <a:ext uri="{FF2B5EF4-FFF2-40B4-BE49-F238E27FC236}">
              <a16:creationId xmlns:a16="http://schemas.microsoft.com/office/drawing/2014/main" id="{00000000-0008-0000-0400-00004F010000}"/>
            </a:ext>
          </a:extLst>
        </xdr:cNvPr>
        <xdr:cNvSpPr/>
      </xdr:nvSpPr>
      <xdr:spPr>
        <a:xfrm>
          <a:off x="12954000" y="6049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33</xdr:row>
      <xdr:rowOff>160219</xdr:rowOff>
    </xdr:from>
    <xdr:ext cx="762000" cy="259045"/>
    <xdr:sp macro="" textlink="">
      <xdr:nvSpPr>
        <xdr:cNvPr id="336" name="テキスト ボックス 335">
          <a:extLst>
            <a:ext uri="{FF2B5EF4-FFF2-40B4-BE49-F238E27FC236}">
              <a16:creationId xmlns:a16="http://schemas.microsoft.com/office/drawing/2014/main" id="{00000000-0008-0000-0400-000050010000}"/>
            </a:ext>
          </a:extLst>
        </xdr:cNvPr>
        <xdr:cNvSpPr txBox="1"/>
      </xdr:nvSpPr>
      <xdr:spPr>
        <a:xfrm>
          <a:off x="12623800" y="5818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7" name="正方形/長方形 336">
          <a:extLst>
            <a:ext uri="{FF2B5EF4-FFF2-40B4-BE49-F238E27FC236}">
              <a16:creationId xmlns:a16="http://schemas.microsoft.com/office/drawing/2014/main" id="{00000000-0008-0000-0400-000051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8" name="正方形/長方形 337">
          <a:extLst>
            <a:ext uri="{FF2B5EF4-FFF2-40B4-BE49-F238E27FC236}">
              <a16:creationId xmlns:a16="http://schemas.microsoft.com/office/drawing/2014/main" id="{00000000-0008-0000-0400-000052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9" name="正方形/長方形 338">
          <a:extLst>
            <a:ext uri="{FF2B5EF4-FFF2-40B4-BE49-F238E27FC236}">
              <a16:creationId xmlns:a16="http://schemas.microsoft.com/office/drawing/2014/main" id="{00000000-0008-0000-0400-000053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0" name="正方形/長方形 339">
          <a:extLst>
            <a:ext uri="{FF2B5EF4-FFF2-40B4-BE49-F238E27FC236}">
              <a16:creationId xmlns:a16="http://schemas.microsoft.com/office/drawing/2014/main" id="{00000000-0008-0000-0400-000054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1" name="正方形/長方形 340">
          <a:extLst>
            <a:ext uri="{FF2B5EF4-FFF2-40B4-BE49-F238E27FC236}">
              <a16:creationId xmlns:a16="http://schemas.microsoft.com/office/drawing/2014/main" id="{00000000-0008-0000-0400-000055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2" name="正方形/長方形 341">
          <a:extLst>
            <a:ext uri="{FF2B5EF4-FFF2-40B4-BE49-F238E27FC236}">
              <a16:creationId xmlns:a16="http://schemas.microsoft.com/office/drawing/2014/main" id="{00000000-0008-0000-0400-000056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3" name="正方形/長方形 342">
          <a:extLst>
            <a:ext uri="{FF2B5EF4-FFF2-40B4-BE49-F238E27FC236}">
              <a16:creationId xmlns:a16="http://schemas.microsoft.com/office/drawing/2014/main" id="{00000000-0008-0000-0400-000057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4" name="正方形/長方形 343">
          <a:extLst>
            <a:ext uri="{FF2B5EF4-FFF2-40B4-BE49-F238E27FC236}">
              <a16:creationId xmlns:a16="http://schemas.microsoft.com/office/drawing/2014/main" id="{00000000-0008-0000-0400-000058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5" name="正方形/長方形 344">
          <a:extLst>
            <a:ext uri="{FF2B5EF4-FFF2-40B4-BE49-F238E27FC236}">
              <a16:creationId xmlns:a16="http://schemas.microsoft.com/office/drawing/2014/main" id="{00000000-0008-0000-0400-000059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6" name="正方形/長方形 345">
          <a:extLst>
            <a:ext uri="{FF2B5EF4-FFF2-40B4-BE49-F238E27FC236}">
              <a16:creationId xmlns:a16="http://schemas.microsoft.com/office/drawing/2014/main" id="{00000000-0008-0000-0400-00005A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7" name="テキスト ボックス 346">
          <a:extLst>
            <a:ext uri="{FF2B5EF4-FFF2-40B4-BE49-F238E27FC236}">
              <a16:creationId xmlns:a16="http://schemas.microsoft.com/office/drawing/2014/main" id="{00000000-0008-0000-0400-00005B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a:solidFill>
                <a:schemeClr val="dk1"/>
              </a:solidFill>
              <a:effectLst/>
              <a:latin typeface="+mn-lt"/>
              <a:ea typeface="+mn-ea"/>
              <a:cs typeface="+mn-cs"/>
            </a:rPr>
            <a:t>　公債費は、昨年度とほぼ横ばいであるが、辺地対策事業等の地方債借入の元利償還増加に伴って年々上昇傾向にあり、令和</a:t>
          </a:r>
          <a:r>
            <a:rPr kumimoji="1" lang="ja-JP" altLang="en-US" sz="1100">
              <a:solidFill>
                <a:schemeClr val="dk1"/>
              </a:solidFill>
              <a:effectLst/>
              <a:latin typeface="+mn-lt"/>
              <a:ea typeface="+mn-ea"/>
              <a:cs typeface="+mn-cs"/>
            </a:rPr>
            <a:t>３</a:t>
          </a:r>
          <a:r>
            <a:rPr kumimoji="1" lang="ja-JP" altLang="ja-JP" sz="1100">
              <a:solidFill>
                <a:schemeClr val="dk1"/>
              </a:solidFill>
              <a:effectLst/>
              <a:latin typeface="+mn-lt"/>
              <a:ea typeface="+mn-ea"/>
              <a:cs typeface="+mn-cs"/>
            </a:rPr>
            <a:t>年度も類似団体の平均を大幅に上回る水準となった。</a:t>
          </a:r>
          <a:endParaRPr kumimoji="1" lang="en-US" altLang="ja-JP" sz="1100">
            <a:solidFill>
              <a:schemeClr val="dk1"/>
            </a:solidFill>
            <a:effectLst/>
            <a:latin typeface="+mn-lt"/>
            <a:ea typeface="+mn-ea"/>
            <a:cs typeface="+mn-cs"/>
          </a:endParaRPr>
        </a:p>
        <a:p>
          <a:pPr eaLnBrk="1" fontAlgn="auto" latinLnBrk="0" hangingPunct="1"/>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今後、</a:t>
          </a:r>
          <a:r>
            <a:rPr kumimoji="1" lang="ja-JP" altLang="en-US" sz="1100">
              <a:solidFill>
                <a:schemeClr val="dk1"/>
              </a:solidFill>
              <a:effectLst/>
              <a:latin typeface="+mn-lt"/>
              <a:ea typeface="+mn-ea"/>
              <a:cs typeface="+mn-cs"/>
            </a:rPr>
            <a:t>東日本大震災関連の災害復旧関連事業の償還額が減少する一方、</a:t>
          </a:r>
          <a:r>
            <a:rPr kumimoji="1" lang="ja-JP" altLang="ja-JP" sz="1100">
              <a:solidFill>
                <a:schemeClr val="dk1"/>
              </a:solidFill>
              <a:effectLst/>
              <a:latin typeface="+mn-lt"/>
              <a:ea typeface="+mn-ea"/>
              <a:cs typeface="+mn-cs"/>
            </a:rPr>
            <a:t>令和元年度台風</a:t>
          </a:r>
          <a:r>
            <a:rPr kumimoji="1" lang="ja-JP" altLang="en-US" sz="1100">
              <a:solidFill>
                <a:schemeClr val="dk1"/>
              </a:solidFill>
              <a:effectLst/>
              <a:latin typeface="+mn-lt"/>
              <a:ea typeface="+mn-ea"/>
              <a:cs typeface="+mn-cs"/>
            </a:rPr>
            <a:t>第</a:t>
          </a:r>
          <a:r>
            <a:rPr kumimoji="1" lang="en-US" altLang="ja-JP" sz="1100">
              <a:solidFill>
                <a:schemeClr val="dk1"/>
              </a:solidFill>
              <a:effectLst/>
              <a:latin typeface="+mn-lt"/>
              <a:ea typeface="+mn-ea"/>
              <a:cs typeface="+mn-cs"/>
            </a:rPr>
            <a:t>19</a:t>
          </a:r>
          <a:r>
            <a:rPr kumimoji="1" lang="ja-JP" altLang="ja-JP" sz="1100">
              <a:solidFill>
                <a:schemeClr val="dk1"/>
              </a:solidFill>
              <a:effectLst/>
              <a:latin typeface="+mn-lt"/>
              <a:ea typeface="+mn-ea"/>
              <a:cs typeface="+mn-cs"/>
            </a:rPr>
            <a:t>号災害の償還が</a:t>
          </a:r>
          <a:r>
            <a:rPr kumimoji="1" lang="ja-JP" altLang="en-US" sz="1100">
              <a:solidFill>
                <a:schemeClr val="dk1"/>
              </a:solidFill>
              <a:effectLst/>
              <a:latin typeface="+mn-lt"/>
              <a:ea typeface="+mn-ea"/>
              <a:cs typeface="+mn-cs"/>
            </a:rPr>
            <a:t>本格的に</a:t>
          </a:r>
          <a:r>
            <a:rPr kumimoji="1" lang="ja-JP" altLang="ja-JP" sz="1100">
              <a:solidFill>
                <a:schemeClr val="dk1"/>
              </a:solidFill>
              <a:effectLst/>
              <a:latin typeface="+mn-lt"/>
              <a:ea typeface="+mn-ea"/>
              <a:cs typeface="+mn-cs"/>
            </a:rPr>
            <a:t>始まるため</a:t>
          </a:r>
          <a:r>
            <a:rPr kumimoji="1" lang="ja-JP" altLang="en-US"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引き続き</a:t>
          </a:r>
          <a:r>
            <a:rPr kumimoji="1" lang="ja-JP" altLang="en-US" sz="1100">
              <a:solidFill>
                <a:schemeClr val="dk1"/>
              </a:solidFill>
              <a:effectLst/>
              <a:latin typeface="+mn-lt"/>
              <a:ea typeface="+mn-ea"/>
              <a:cs typeface="+mn-cs"/>
            </a:rPr>
            <a:t>高止まりの状況が続く見込みであり</a:t>
          </a:r>
          <a:r>
            <a:rPr kumimoji="1" lang="ja-JP" altLang="ja-JP" sz="1100">
              <a:solidFill>
                <a:schemeClr val="dk1"/>
              </a:solidFill>
              <a:effectLst/>
              <a:latin typeface="+mn-lt"/>
              <a:ea typeface="+mn-ea"/>
              <a:cs typeface="+mn-cs"/>
            </a:rPr>
            <a:t>、計画的な償還に加え充当可能基金の活用も検討し、適正管理に努めていく。</a:t>
          </a:r>
          <a:endParaRPr lang="ja-JP" altLang="ja-JP" sz="1400">
            <a:effectLst/>
          </a:endParaRPr>
        </a:p>
      </xdr:txBody>
    </xdr:sp>
    <xdr:clientData/>
  </xdr:twoCellAnchor>
  <xdr:oneCellAnchor>
    <xdr:from>
      <xdr:col>3</xdr:col>
      <xdr:colOff>123825</xdr:colOff>
      <xdr:row>69</xdr:row>
      <xdr:rowOff>107950</xdr:rowOff>
    </xdr:from>
    <xdr:ext cx="298543" cy="225703"/>
    <xdr:sp macro="" textlink="">
      <xdr:nvSpPr>
        <xdr:cNvPr id="348" name="テキスト ボックス 347">
          <a:extLst>
            <a:ext uri="{FF2B5EF4-FFF2-40B4-BE49-F238E27FC236}">
              <a16:creationId xmlns:a16="http://schemas.microsoft.com/office/drawing/2014/main" id="{00000000-0008-0000-0400-00005C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9" name="直線コネクタ 348">
          <a:extLst>
            <a:ext uri="{FF2B5EF4-FFF2-40B4-BE49-F238E27FC236}">
              <a16:creationId xmlns:a16="http://schemas.microsoft.com/office/drawing/2014/main" id="{00000000-0008-0000-0400-00005D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0" name="テキスト ボックス 349">
          <a:extLst>
            <a:ext uri="{FF2B5EF4-FFF2-40B4-BE49-F238E27FC236}">
              <a16:creationId xmlns:a16="http://schemas.microsoft.com/office/drawing/2014/main" id="{00000000-0008-0000-0400-00005E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69850</xdr:rowOff>
    </xdr:from>
    <xdr:to>
      <xdr:col>26</xdr:col>
      <xdr:colOff>184150</xdr:colOff>
      <xdr:row>81</xdr:row>
      <xdr:rowOff>69850</xdr:rowOff>
    </xdr:to>
    <xdr:cxnSp macro="">
      <xdr:nvCxnSpPr>
        <xdr:cNvPr id="351" name="直線コネクタ 350">
          <a:extLst>
            <a:ext uri="{FF2B5EF4-FFF2-40B4-BE49-F238E27FC236}">
              <a16:creationId xmlns:a16="http://schemas.microsoft.com/office/drawing/2014/main" id="{00000000-0008-0000-0400-00005F010000}"/>
            </a:ext>
          </a:extLst>
        </xdr:cNvPr>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80</xdr:row>
      <xdr:rowOff>99077</xdr:rowOff>
    </xdr:from>
    <xdr:ext cx="508000" cy="259045"/>
    <xdr:sp macro="" textlink="">
      <xdr:nvSpPr>
        <xdr:cNvPr id="352" name="テキスト ボックス 351">
          <a:extLst>
            <a:ext uri="{FF2B5EF4-FFF2-40B4-BE49-F238E27FC236}">
              <a16:creationId xmlns:a16="http://schemas.microsoft.com/office/drawing/2014/main" id="{00000000-0008-0000-0400-000060010000}"/>
            </a:ext>
          </a:extLst>
        </xdr:cNvPr>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127000</xdr:rowOff>
    </xdr:from>
    <xdr:to>
      <xdr:col>26</xdr:col>
      <xdr:colOff>184150</xdr:colOff>
      <xdr:row>78</xdr:row>
      <xdr:rowOff>127000</xdr:rowOff>
    </xdr:to>
    <xdr:cxnSp macro="">
      <xdr:nvCxnSpPr>
        <xdr:cNvPr id="353" name="直線コネクタ 352">
          <a:extLst>
            <a:ext uri="{FF2B5EF4-FFF2-40B4-BE49-F238E27FC236}">
              <a16:creationId xmlns:a16="http://schemas.microsoft.com/office/drawing/2014/main" id="{00000000-0008-0000-0400-000061010000}"/>
            </a:ext>
          </a:extLst>
        </xdr:cNvPr>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156227</xdr:rowOff>
    </xdr:from>
    <xdr:ext cx="508000" cy="259045"/>
    <xdr:sp macro="" textlink="">
      <xdr:nvSpPr>
        <xdr:cNvPr id="354" name="テキスト ボックス 353">
          <a:extLst>
            <a:ext uri="{FF2B5EF4-FFF2-40B4-BE49-F238E27FC236}">
              <a16:creationId xmlns:a16="http://schemas.microsoft.com/office/drawing/2014/main" id="{00000000-0008-0000-0400-000062010000}"/>
            </a:ext>
          </a:extLst>
        </xdr:cNvPr>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12700</xdr:rowOff>
    </xdr:from>
    <xdr:to>
      <xdr:col>26</xdr:col>
      <xdr:colOff>184150</xdr:colOff>
      <xdr:row>76</xdr:row>
      <xdr:rowOff>12700</xdr:rowOff>
    </xdr:to>
    <xdr:cxnSp macro="">
      <xdr:nvCxnSpPr>
        <xdr:cNvPr id="355" name="直線コネクタ 354">
          <a:extLst>
            <a:ext uri="{FF2B5EF4-FFF2-40B4-BE49-F238E27FC236}">
              <a16:creationId xmlns:a16="http://schemas.microsoft.com/office/drawing/2014/main" id="{00000000-0008-0000-0400-000063010000}"/>
            </a:ext>
          </a:extLst>
        </xdr:cNvPr>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41927</xdr:rowOff>
    </xdr:from>
    <xdr:ext cx="508000" cy="259045"/>
    <xdr:sp macro="" textlink="">
      <xdr:nvSpPr>
        <xdr:cNvPr id="356" name="テキスト ボックス 355">
          <a:extLst>
            <a:ext uri="{FF2B5EF4-FFF2-40B4-BE49-F238E27FC236}">
              <a16:creationId xmlns:a16="http://schemas.microsoft.com/office/drawing/2014/main" id="{00000000-0008-0000-0400-000064010000}"/>
            </a:ext>
          </a:extLst>
        </xdr:cNvPr>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73</xdr:row>
      <xdr:rowOff>69850</xdr:rowOff>
    </xdr:from>
    <xdr:to>
      <xdr:col>26</xdr:col>
      <xdr:colOff>184150</xdr:colOff>
      <xdr:row>73</xdr:row>
      <xdr:rowOff>69850</xdr:rowOff>
    </xdr:to>
    <xdr:cxnSp macro="">
      <xdr:nvCxnSpPr>
        <xdr:cNvPr id="357" name="直線コネクタ 356">
          <a:extLst>
            <a:ext uri="{FF2B5EF4-FFF2-40B4-BE49-F238E27FC236}">
              <a16:creationId xmlns:a16="http://schemas.microsoft.com/office/drawing/2014/main" id="{00000000-0008-0000-0400-000065010000}"/>
            </a:ext>
          </a:extLst>
        </xdr:cNvPr>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99077</xdr:rowOff>
    </xdr:from>
    <xdr:ext cx="508000" cy="259045"/>
    <xdr:sp macro="" textlink="">
      <xdr:nvSpPr>
        <xdr:cNvPr id="358" name="テキスト ボックス 357">
          <a:extLst>
            <a:ext uri="{FF2B5EF4-FFF2-40B4-BE49-F238E27FC236}">
              <a16:creationId xmlns:a16="http://schemas.microsoft.com/office/drawing/2014/main" id="{00000000-0008-0000-0400-000066010000}"/>
            </a:ext>
          </a:extLst>
        </xdr:cNvPr>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9" name="直線コネクタ 358">
          <a:extLst>
            <a:ext uri="{FF2B5EF4-FFF2-40B4-BE49-F238E27FC236}">
              <a16:creationId xmlns:a16="http://schemas.microsoft.com/office/drawing/2014/main" id="{00000000-0008-0000-0400-000067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60" name="公債費グラフ枠">
          <a:extLst>
            <a:ext uri="{FF2B5EF4-FFF2-40B4-BE49-F238E27FC236}">
              <a16:creationId xmlns:a16="http://schemas.microsoft.com/office/drawing/2014/main" id="{00000000-0008-0000-0400-000068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74</xdr:row>
      <xdr:rowOff>108712</xdr:rowOff>
    </xdr:from>
    <xdr:to>
      <xdr:col>24</xdr:col>
      <xdr:colOff>25400</xdr:colOff>
      <xdr:row>80</xdr:row>
      <xdr:rowOff>140715</xdr:rowOff>
    </xdr:to>
    <xdr:cxnSp macro="">
      <xdr:nvCxnSpPr>
        <xdr:cNvPr id="361" name="直線コネクタ 360">
          <a:extLst>
            <a:ext uri="{FF2B5EF4-FFF2-40B4-BE49-F238E27FC236}">
              <a16:creationId xmlns:a16="http://schemas.microsoft.com/office/drawing/2014/main" id="{00000000-0008-0000-0400-000069010000}"/>
            </a:ext>
          </a:extLst>
        </xdr:cNvPr>
        <xdr:cNvCxnSpPr/>
      </xdr:nvCxnSpPr>
      <xdr:spPr>
        <a:xfrm flipV="1">
          <a:off x="4826000" y="12796012"/>
          <a:ext cx="0" cy="10607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112792</xdr:rowOff>
    </xdr:from>
    <xdr:ext cx="762000" cy="259045"/>
    <xdr:sp macro="" textlink="">
      <xdr:nvSpPr>
        <xdr:cNvPr id="362" name="公債費最小値テキスト">
          <a:extLst>
            <a:ext uri="{FF2B5EF4-FFF2-40B4-BE49-F238E27FC236}">
              <a16:creationId xmlns:a16="http://schemas.microsoft.com/office/drawing/2014/main" id="{00000000-0008-0000-0400-00006A010000}"/>
            </a:ext>
          </a:extLst>
        </xdr:cNvPr>
        <xdr:cNvSpPr txBox="1"/>
      </xdr:nvSpPr>
      <xdr:spPr>
        <a:xfrm>
          <a:off x="4914900" y="138287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140715</xdr:rowOff>
    </xdr:from>
    <xdr:to>
      <xdr:col>24</xdr:col>
      <xdr:colOff>114300</xdr:colOff>
      <xdr:row>80</xdr:row>
      <xdr:rowOff>140715</xdr:rowOff>
    </xdr:to>
    <xdr:cxnSp macro="">
      <xdr:nvCxnSpPr>
        <xdr:cNvPr id="363" name="直線コネクタ 362">
          <a:extLst>
            <a:ext uri="{FF2B5EF4-FFF2-40B4-BE49-F238E27FC236}">
              <a16:creationId xmlns:a16="http://schemas.microsoft.com/office/drawing/2014/main" id="{00000000-0008-0000-0400-00006B010000}"/>
            </a:ext>
          </a:extLst>
        </xdr:cNvPr>
        <xdr:cNvCxnSpPr/>
      </xdr:nvCxnSpPr>
      <xdr:spPr>
        <a:xfrm>
          <a:off x="4737100" y="138567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73</xdr:row>
      <xdr:rowOff>23639</xdr:rowOff>
    </xdr:from>
    <xdr:ext cx="762000" cy="259045"/>
    <xdr:sp macro="" textlink="">
      <xdr:nvSpPr>
        <xdr:cNvPr id="364" name="公債費最大値テキスト">
          <a:extLst>
            <a:ext uri="{FF2B5EF4-FFF2-40B4-BE49-F238E27FC236}">
              <a16:creationId xmlns:a16="http://schemas.microsoft.com/office/drawing/2014/main" id="{00000000-0008-0000-0400-00006C010000}"/>
            </a:ext>
          </a:extLst>
        </xdr:cNvPr>
        <xdr:cNvSpPr txBox="1"/>
      </xdr:nvSpPr>
      <xdr:spPr>
        <a:xfrm>
          <a:off x="4914900" y="125394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74</xdr:row>
      <xdr:rowOff>108712</xdr:rowOff>
    </xdr:from>
    <xdr:to>
      <xdr:col>24</xdr:col>
      <xdr:colOff>114300</xdr:colOff>
      <xdr:row>74</xdr:row>
      <xdr:rowOff>108712</xdr:rowOff>
    </xdr:to>
    <xdr:cxnSp macro="">
      <xdr:nvCxnSpPr>
        <xdr:cNvPr id="365" name="直線コネクタ 364">
          <a:extLst>
            <a:ext uri="{FF2B5EF4-FFF2-40B4-BE49-F238E27FC236}">
              <a16:creationId xmlns:a16="http://schemas.microsoft.com/office/drawing/2014/main" id="{00000000-0008-0000-0400-00006D010000}"/>
            </a:ext>
          </a:extLst>
        </xdr:cNvPr>
        <xdr:cNvCxnSpPr/>
      </xdr:nvCxnSpPr>
      <xdr:spPr>
        <a:xfrm>
          <a:off x="4737100" y="127960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78</xdr:row>
      <xdr:rowOff>108713</xdr:rowOff>
    </xdr:from>
    <xdr:to>
      <xdr:col>24</xdr:col>
      <xdr:colOff>25400</xdr:colOff>
      <xdr:row>78</xdr:row>
      <xdr:rowOff>113285</xdr:rowOff>
    </xdr:to>
    <xdr:cxnSp macro="">
      <xdr:nvCxnSpPr>
        <xdr:cNvPr id="366" name="直線コネクタ 365">
          <a:extLst>
            <a:ext uri="{FF2B5EF4-FFF2-40B4-BE49-F238E27FC236}">
              <a16:creationId xmlns:a16="http://schemas.microsoft.com/office/drawing/2014/main" id="{00000000-0008-0000-0400-00006E010000}"/>
            </a:ext>
          </a:extLst>
        </xdr:cNvPr>
        <xdr:cNvCxnSpPr/>
      </xdr:nvCxnSpPr>
      <xdr:spPr>
        <a:xfrm>
          <a:off x="3987800" y="13481813"/>
          <a:ext cx="8382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21862</xdr:rowOff>
    </xdr:from>
    <xdr:ext cx="762000" cy="259045"/>
    <xdr:sp macro="" textlink="">
      <xdr:nvSpPr>
        <xdr:cNvPr id="367" name="公債費平均値テキスト">
          <a:extLst>
            <a:ext uri="{FF2B5EF4-FFF2-40B4-BE49-F238E27FC236}">
              <a16:creationId xmlns:a16="http://schemas.microsoft.com/office/drawing/2014/main" id="{00000000-0008-0000-0400-00006F010000}"/>
            </a:ext>
          </a:extLst>
        </xdr:cNvPr>
        <xdr:cNvSpPr txBox="1"/>
      </xdr:nvSpPr>
      <xdr:spPr>
        <a:xfrm>
          <a:off x="4914900" y="1305206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5335</xdr:rowOff>
    </xdr:from>
    <xdr:to>
      <xdr:col>24</xdr:col>
      <xdr:colOff>76200</xdr:colOff>
      <xdr:row>77</xdr:row>
      <xdr:rowOff>106935</xdr:rowOff>
    </xdr:to>
    <xdr:sp macro="" textlink="">
      <xdr:nvSpPr>
        <xdr:cNvPr id="368" name="フローチャート: 判断 367">
          <a:extLst>
            <a:ext uri="{FF2B5EF4-FFF2-40B4-BE49-F238E27FC236}">
              <a16:creationId xmlns:a16="http://schemas.microsoft.com/office/drawing/2014/main" id="{00000000-0008-0000-0400-000070010000}"/>
            </a:ext>
          </a:extLst>
        </xdr:cNvPr>
        <xdr:cNvSpPr/>
      </xdr:nvSpPr>
      <xdr:spPr>
        <a:xfrm>
          <a:off x="4775200" y="13206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78</xdr:row>
      <xdr:rowOff>108713</xdr:rowOff>
    </xdr:from>
    <xdr:to>
      <xdr:col>19</xdr:col>
      <xdr:colOff>187325</xdr:colOff>
      <xdr:row>78</xdr:row>
      <xdr:rowOff>131572</xdr:rowOff>
    </xdr:to>
    <xdr:cxnSp macro="">
      <xdr:nvCxnSpPr>
        <xdr:cNvPr id="369" name="直線コネクタ 368">
          <a:extLst>
            <a:ext uri="{FF2B5EF4-FFF2-40B4-BE49-F238E27FC236}">
              <a16:creationId xmlns:a16="http://schemas.microsoft.com/office/drawing/2014/main" id="{00000000-0008-0000-0400-000071010000}"/>
            </a:ext>
          </a:extLst>
        </xdr:cNvPr>
        <xdr:cNvCxnSpPr/>
      </xdr:nvCxnSpPr>
      <xdr:spPr>
        <a:xfrm flipV="1">
          <a:off x="3098800" y="13481813"/>
          <a:ext cx="889000" cy="22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32765</xdr:rowOff>
    </xdr:from>
    <xdr:to>
      <xdr:col>20</xdr:col>
      <xdr:colOff>38100</xdr:colOff>
      <xdr:row>77</xdr:row>
      <xdr:rowOff>134365</xdr:rowOff>
    </xdr:to>
    <xdr:sp macro="" textlink="">
      <xdr:nvSpPr>
        <xdr:cNvPr id="370" name="フローチャート: 判断 369">
          <a:extLst>
            <a:ext uri="{FF2B5EF4-FFF2-40B4-BE49-F238E27FC236}">
              <a16:creationId xmlns:a16="http://schemas.microsoft.com/office/drawing/2014/main" id="{00000000-0008-0000-0400-000072010000}"/>
            </a:ext>
          </a:extLst>
        </xdr:cNvPr>
        <xdr:cNvSpPr/>
      </xdr:nvSpPr>
      <xdr:spPr>
        <a:xfrm>
          <a:off x="3937000" y="13234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144542</xdr:rowOff>
    </xdr:from>
    <xdr:ext cx="736600" cy="259045"/>
    <xdr:sp macro="" textlink="">
      <xdr:nvSpPr>
        <xdr:cNvPr id="371" name="テキスト ボックス 370">
          <a:extLst>
            <a:ext uri="{FF2B5EF4-FFF2-40B4-BE49-F238E27FC236}">
              <a16:creationId xmlns:a16="http://schemas.microsoft.com/office/drawing/2014/main" id="{00000000-0008-0000-0400-000073010000}"/>
            </a:ext>
          </a:extLst>
        </xdr:cNvPr>
        <xdr:cNvSpPr txBox="1"/>
      </xdr:nvSpPr>
      <xdr:spPr>
        <a:xfrm>
          <a:off x="3606800" y="130032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78</xdr:row>
      <xdr:rowOff>117856</xdr:rowOff>
    </xdr:from>
    <xdr:to>
      <xdr:col>15</xdr:col>
      <xdr:colOff>98425</xdr:colOff>
      <xdr:row>78</xdr:row>
      <xdr:rowOff>131572</xdr:rowOff>
    </xdr:to>
    <xdr:cxnSp macro="">
      <xdr:nvCxnSpPr>
        <xdr:cNvPr id="372" name="直線コネクタ 371">
          <a:extLst>
            <a:ext uri="{FF2B5EF4-FFF2-40B4-BE49-F238E27FC236}">
              <a16:creationId xmlns:a16="http://schemas.microsoft.com/office/drawing/2014/main" id="{00000000-0008-0000-0400-000074010000}"/>
            </a:ext>
          </a:extLst>
        </xdr:cNvPr>
        <xdr:cNvCxnSpPr/>
      </xdr:nvCxnSpPr>
      <xdr:spPr>
        <a:xfrm>
          <a:off x="2209800" y="13490956"/>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55626</xdr:rowOff>
    </xdr:from>
    <xdr:to>
      <xdr:col>15</xdr:col>
      <xdr:colOff>149225</xdr:colOff>
      <xdr:row>77</xdr:row>
      <xdr:rowOff>157226</xdr:rowOff>
    </xdr:to>
    <xdr:sp macro="" textlink="">
      <xdr:nvSpPr>
        <xdr:cNvPr id="373" name="フローチャート: 判断 372">
          <a:extLst>
            <a:ext uri="{FF2B5EF4-FFF2-40B4-BE49-F238E27FC236}">
              <a16:creationId xmlns:a16="http://schemas.microsoft.com/office/drawing/2014/main" id="{00000000-0008-0000-0400-000075010000}"/>
            </a:ext>
          </a:extLst>
        </xdr:cNvPr>
        <xdr:cNvSpPr/>
      </xdr:nvSpPr>
      <xdr:spPr>
        <a:xfrm>
          <a:off x="3048000" y="132572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167403</xdr:rowOff>
    </xdr:from>
    <xdr:ext cx="762000" cy="259045"/>
    <xdr:sp macro="" textlink="">
      <xdr:nvSpPr>
        <xdr:cNvPr id="374" name="テキスト ボックス 373">
          <a:extLst>
            <a:ext uri="{FF2B5EF4-FFF2-40B4-BE49-F238E27FC236}">
              <a16:creationId xmlns:a16="http://schemas.microsoft.com/office/drawing/2014/main" id="{00000000-0008-0000-0400-000076010000}"/>
            </a:ext>
          </a:extLst>
        </xdr:cNvPr>
        <xdr:cNvSpPr txBox="1"/>
      </xdr:nvSpPr>
      <xdr:spPr>
        <a:xfrm>
          <a:off x="2717800" y="130261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78</xdr:row>
      <xdr:rowOff>94996</xdr:rowOff>
    </xdr:from>
    <xdr:to>
      <xdr:col>11</xdr:col>
      <xdr:colOff>9525</xdr:colOff>
      <xdr:row>78</xdr:row>
      <xdr:rowOff>117856</xdr:rowOff>
    </xdr:to>
    <xdr:cxnSp macro="">
      <xdr:nvCxnSpPr>
        <xdr:cNvPr id="375" name="直線コネクタ 374">
          <a:extLst>
            <a:ext uri="{FF2B5EF4-FFF2-40B4-BE49-F238E27FC236}">
              <a16:creationId xmlns:a16="http://schemas.microsoft.com/office/drawing/2014/main" id="{00000000-0008-0000-0400-000077010000}"/>
            </a:ext>
          </a:extLst>
        </xdr:cNvPr>
        <xdr:cNvCxnSpPr/>
      </xdr:nvCxnSpPr>
      <xdr:spPr>
        <a:xfrm>
          <a:off x="1320800" y="13468096"/>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46482</xdr:rowOff>
    </xdr:from>
    <xdr:to>
      <xdr:col>11</xdr:col>
      <xdr:colOff>60325</xdr:colOff>
      <xdr:row>77</xdr:row>
      <xdr:rowOff>148082</xdr:rowOff>
    </xdr:to>
    <xdr:sp macro="" textlink="">
      <xdr:nvSpPr>
        <xdr:cNvPr id="376" name="フローチャート: 判断 375">
          <a:extLst>
            <a:ext uri="{FF2B5EF4-FFF2-40B4-BE49-F238E27FC236}">
              <a16:creationId xmlns:a16="http://schemas.microsoft.com/office/drawing/2014/main" id="{00000000-0008-0000-0400-000078010000}"/>
            </a:ext>
          </a:extLst>
        </xdr:cNvPr>
        <xdr:cNvSpPr/>
      </xdr:nvSpPr>
      <xdr:spPr>
        <a:xfrm>
          <a:off x="2159000" y="13248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158259</xdr:rowOff>
    </xdr:from>
    <xdr:ext cx="762000" cy="259045"/>
    <xdr:sp macro="" textlink="">
      <xdr:nvSpPr>
        <xdr:cNvPr id="377" name="テキスト ボックス 376">
          <a:extLst>
            <a:ext uri="{FF2B5EF4-FFF2-40B4-BE49-F238E27FC236}">
              <a16:creationId xmlns:a16="http://schemas.microsoft.com/office/drawing/2014/main" id="{00000000-0008-0000-0400-000079010000}"/>
            </a:ext>
          </a:extLst>
        </xdr:cNvPr>
        <xdr:cNvSpPr txBox="1"/>
      </xdr:nvSpPr>
      <xdr:spPr>
        <a:xfrm>
          <a:off x="1828800" y="130170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60198</xdr:rowOff>
    </xdr:from>
    <xdr:to>
      <xdr:col>6</xdr:col>
      <xdr:colOff>171450</xdr:colOff>
      <xdr:row>77</xdr:row>
      <xdr:rowOff>161798</xdr:rowOff>
    </xdr:to>
    <xdr:sp macro="" textlink="">
      <xdr:nvSpPr>
        <xdr:cNvPr id="378" name="フローチャート: 判断 377">
          <a:extLst>
            <a:ext uri="{FF2B5EF4-FFF2-40B4-BE49-F238E27FC236}">
              <a16:creationId xmlns:a16="http://schemas.microsoft.com/office/drawing/2014/main" id="{00000000-0008-0000-0400-00007A010000}"/>
            </a:ext>
          </a:extLst>
        </xdr:cNvPr>
        <xdr:cNvSpPr/>
      </xdr:nvSpPr>
      <xdr:spPr>
        <a:xfrm>
          <a:off x="1270000" y="132618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76</xdr:row>
      <xdr:rowOff>525</xdr:rowOff>
    </xdr:from>
    <xdr:ext cx="762000" cy="259045"/>
    <xdr:sp macro="" textlink="">
      <xdr:nvSpPr>
        <xdr:cNvPr id="379" name="テキスト ボックス 378">
          <a:extLst>
            <a:ext uri="{FF2B5EF4-FFF2-40B4-BE49-F238E27FC236}">
              <a16:creationId xmlns:a16="http://schemas.microsoft.com/office/drawing/2014/main" id="{00000000-0008-0000-0400-00007B010000}"/>
            </a:ext>
          </a:extLst>
        </xdr:cNvPr>
        <xdr:cNvSpPr txBox="1"/>
      </xdr:nvSpPr>
      <xdr:spPr>
        <a:xfrm>
          <a:off x="939800" y="130307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0" name="テキスト ボックス 379">
          <a:extLst>
            <a:ext uri="{FF2B5EF4-FFF2-40B4-BE49-F238E27FC236}">
              <a16:creationId xmlns:a16="http://schemas.microsoft.com/office/drawing/2014/main" id="{00000000-0008-0000-0400-00007C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1" name="テキスト ボックス 380">
          <a:extLst>
            <a:ext uri="{FF2B5EF4-FFF2-40B4-BE49-F238E27FC236}">
              <a16:creationId xmlns:a16="http://schemas.microsoft.com/office/drawing/2014/main" id="{00000000-0008-0000-0400-00007D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2" name="テキスト ボックス 381">
          <a:extLst>
            <a:ext uri="{FF2B5EF4-FFF2-40B4-BE49-F238E27FC236}">
              <a16:creationId xmlns:a16="http://schemas.microsoft.com/office/drawing/2014/main" id="{00000000-0008-0000-0400-00007E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3" name="テキスト ボックス 382">
          <a:extLst>
            <a:ext uri="{FF2B5EF4-FFF2-40B4-BE49-F238E27FC236}">
              <a16:creationId xmlns:a16="http://schemas.microsoft.com/office/drawing/2014/main" id="{00000000-0008-0000-0400-00007F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78</xdr:row>
      <xdr:rowOff>62485</xdr:rowOff>
    </xdr:from>
    <xdr:to>
      <xdr:col>24</xdr:col>
      <xdr:colOff>76200</xdr:colOff>
      <xdr:row>78</xdr:row>
      <xdr:rowOff>164085</xdr:rowOff>
    </xdr:to>
    <xdr:sp macro="" textlink="">
      <xdr:nvSpPr>
        <xdr:cNvPr id="385" name="楕円 384">
          <a:extLst>
            <a:ext uri="{FF2B5EF4-FFF2-40B4-BE49-F238E27FC236}">
              <a16:creationId xmlns:a16="http://schemas.microsoft.com/office/drawing/2014/main" id="{00000000-0008-0000-0400-000081010000}"/>
            </a:ext>
          </a:extLst>
        </xdr:cNvPr>
        <xdr:cNvSpPr/>
      </xdr:nvSpPr>
      <xdr:spPr>
        <a:xfrm>
          <a:off x="4775200" y="13435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34562</xdr:rowOff>
    </xdr:from>
    <xdr:ext cx="762000" cy="259045"/>
    <xdr:sp macro="" textlink="">
      <xdr:nvSpPr>
        <xdr:cNvPr id="386" name="公債費該当値テキスト">
          <a:extLst>
            <a:ext uri="{FF2B5EF4-FFF2-40B4-BE49-F238E27FC236}">
              <a16:creationId xmlns:a16="http://schemas.microsoft.com/office/drawing/2014/main" id="{00000000-0008-0000-0400-000082010000}"/>
            </a:ext>
          </a:extLst>
        </xdr:cNvPr>
        <xdr:cNvSpPr txBox="1"/>
      </xdr:nvSpPr>
      <xdr:spPr>
        <a:xfrm>
          <a:off x="4914900" y="13407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78</xdr:row>
      <xdr:rowOff>57913</xdr:rowOff>
    </xdr:from>
    <xdr:to>
      <xdr:col>20</xdr:col>
      <xdr:colOff>38100</xdr:colOff>
      <xdr:row>78</xdr:row>
      <xdr:rowOff>159513</xdr:rowOff>
    </xdr:to>
    <xdr:sp macro="" textlink="">
      <xdr:nvSpPr>
        <xdr:cNvPr id="387" name="楕円 386">
          <a:extLst>
            <a:ext uri="{FF2B5EF4-FFF2-40B4-BE49-F238E27FC236}">
              <a16:creationId xmlns:a16="http://schemas.microsoft.com/office/drawing/2014/main" id="{00000000-0008-0000-0400-000083010000}"/>
            </a:ext>
          </a:extLst>
        </xdr:cNvPr>
        <xdr:cNvSpPr/>
      </xdr:nvSpPr>
      <xdr:spPr>
        <a:xfrm>
          <a:off x="3937000" y="134310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78</xdr:row>
      <xdr:rowOff>144290</xdr:rowOff>
    </xdr:from>
    <xdr:ext cx="736600" cy="259045"/>
    <xdr:sp macro="" textlink="">
      <xdr:nvSpPr>
        <xdr:cNvPr id="388" name="テキスト ボックス 387">
          <a:extLst>
            <a:ext uri="{FF2B5EF4-FFF2-40B4-BE49-F238E27FC236}">
              <a16:creationId xmlns:a16="http://schemas.microsoft.com/office/drawing/2014/main" id="{00000000-0008-0000-0400-000084010000}"/>
            </a:ext>
          </a:extLst>
        </xdr:cNvPr>
        <xdr:cNvSpPr txBox="1"/>
      </xdr:nvSpPr>
      <xdr:spPr>
        <a:xfrm>
          <a:off x="3606800" y="1351739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78</xdr:row>
      <xdr:rowOff>80772</xdr:rowOff>
    </xdr:from>
    <xdr:to>
      <xdr:col>15</xdr:col>
      <xdr:colOff>149225</xdr:colOff>
      <xdr:row>79</xdr:row>
      <xdr:rowOff>10922</xdr:rowOff>
    </xdr:to>
    <xdr:sp macro="" textlink="">
      <xdr:nvSpPr>
        <xdr:cNvPr id="389" name="楕円 388">
          <a:extLst>
            <a:ext uri="{FF2B5EF4-FFF2-40B4-BE49-F238E27FC236}">
              <a16:creationId xmlns:a16="http://schemas.microsoft.com/office/drawing/2014/main" id="{00000000-0008-0000-0400-000085010000}"/>
            </a:ext>
          </a:extLst>
        </xdr:cNvPr>
        <xdr:cNvSpPr/>
      </xdr:nvSpPr>
      <xdr:spPr>
        <a:xfrm>
          <a:off x="3048000" y="13453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78</xdr:row>
      <xdr:rowOff>167149</xdr:rowOff>
    </xdr:from>
    <xdr:ext cx="762000" cy="259045"/>
    <xdr:sp macro="" textlink="">
      <xdr:nvSpPr>
        <xdr:cNvPr id="390" name="テキスト ボックス 389">
          <a:extLst>
            <a:ext uri="{FF2B5EF4-FFF2-40B4-BE49-F238E27FC236}">
              <a16:creationId xmlns:a16="http://schemas.microsoft.com/office/drawing/2014/main" id="{00000000-0008-0000-0400-000086010000}"/>
            </a:ext>
          </a:extLst>
        </xdr:cNvPr>
        <xdr:cNvSpPr txBox="1"/>
      </xdr:nvSpPr>
      <xdr:spPr>
        <a:xfrm>
          <a:off x="2717800" y="13540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78</xdr:row>
      <xdr:rowOff>67056</xdr:rowOff>
    </xdr:from>
    <xdr:to>
      <xdr:col>11</xdr:col>
      <xdr:colOff>60325</xdr:colOff>
      <xdr:row>78</xdr:row>
      <xdr:rowOff>168656</xdr:rowOff>
    </xdr:to>
    <xdr:sp macro="" textlink="">
      <xdr:nvSpPr>
        <xdr:cNvPr id="391" name="楕円 390">
          <a:extLst>
            <a:ext uri="{FF2B5EF4-FFF2-40B4-BE49-F238E27FC236}">
              <a16:creationId xmlns:a16="http://schemas.microsoft.com/office/drawing/2014/main" id="{00000000-0008-0000-0400-000087010000}"/>
            </a:ext>
          </a:extLst>
        </xdr:cNvPr>
        <xdr:cNvSpPr/>
      </xdr:nvSpPr>
      <xdr:spPr>
        <a:xfrm>
          <a:off x="2159000" y="13440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78</xdr:row>
      <xdr:rowOff>153433</xdr:rowOff>
    </xdr:from>
    <xdr:ext cx="762000" cy="259045"/>
    <xdr:sp macro="" textlink="">
      <xdr:nvSpPr>
        <xdr:cNvPr id="392" name="テキスト ボックス 391">
          <a:extLst>
            <a:ext uri="{FF2B5EF4-FFF2-40B4-BE49-F238E27FC236}">
              <a16:creationId xmlns:a16="http://schemas.microsoft.com/office/drawing/2014/main" id="{00000000-0008-0000-0400-000088010000}"/>
            </a:ext>
          </a:extLst>
        </xdr:cNvPr>
        <xdr:cNvSpPr txBox="1"/>
      </xdr:nvSpPr>
      <xdr:spPr>
        <a:xfrm>
          <a:off x="1828800" y="135265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78</xdr:row>
      <xdr:rowOff>44196</xdr:rowOff>
    </xdr:from>
    <xdr:to>
      <xdr:col>6</xdr:col>
      <xdr:colOff>171450</xdr:colOff>
      <xdr:row>78</xdr:row>
      <xdr:rowOff>145796</xdr:rowOff>
    </xdr:to>
    <xdr:sp macro="" textlink="">
      <xdr:nvSpPr>
        <xdr:cNvPr id="393" name="楕円 392">
          <a:extLst>
            <a:ext uri="{FF2B5EF4-FFF2-40B4-BE49-F238E27FC236}">
              <a16:creationId xmlns:a16="http://schemas.microsoft.com/office/drawing/2014/main" id="{00000000-0008-0000-0400-000089010000}"/>
            </a:ext>
          </a:extLst>
        </xdr:cNvPr>
        <xdr:cNvSpPr/>
      </xdr:nvSpPr>
      <xdr:spPr>
        <a:xfrm>
          <a:off x="1270000" y="134172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78</xdr:row>
      <xdr:rowOff>130573</xdr:rowOff>
    </xdr:from>
    <xdr:ext cx="762000" cy="259045"/>
    <xdr:sp macro="" textlink="">
      <xdr:nvSpPr>
        <xdr:cNvPr id="394" name="テキスト ボックス 393">
          <a:extLst>
            <a:ext uri="{FF2B5EF4-FFF2-40B4-BE49-F238E27FC236}">
              <a16:creationId xmlns:a16="http://schemas.microsoft.com/office/drawing/2014/main" id="{00000000-0008-0000-0400-00008A010000}"/>
            </a:ext>
          </a:extLst>
        </xdr:cNvPr>
        <xdr:cNvSpPr txBox="1"/>
      </xdr:nvSpPr>
      <xdr:spPr>
        <a:xfrm>
          <a:off x="939800" y="135036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5" name="正方形/長方形 394">
          <a:extLst>
            <a:ext uri="{FF2B5EF4-FFF2-40B4-BE49-F238E27FC236}">
              <a16:creationId xmlns:a16="http://schemas.microsoft.com/office/drawing/2014/main" id="{00000000-0008-0000-0400-00008B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6" name="正方形/長方形 395">
          <a:extLst>
            <a:ext uri="{FF2B5EF4-FFF2-40B4-BE49-F238E27FC236}">
              <a16:creationId xmlns:a16="http://schemas.microsoft.com/office/drawing/2014/main" id="{00000000-0008-0000-0400-00008C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7" name="正方形/長方形 396">
          <a:extLst>
            <a:ext uri="{FF2B5EF4-FFF2-40B4-BE49-F238E27FC236}">
              <a16:creationId xmlns:a16="http://schemas.microsoft.com/office/drawing/2014/main" id="{00000000-0008-0000-0400-00008D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8" name="正方形/長方形 397">
          <a:extLst>
            <a:ext uri="{FF2B5EF4-FFF2-40B4-BE49-F238E27FC236}">
              <a16:creationId xmlns:a16="http://schemas.microsoft.com/office/drawing/2014/main" id="{00000000-0008-0000-0400-00008E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9" name="正方形/長方形 398">
          <a:extLst>
            <a:ext uri="{FF2B5EF4-FFF2-40B4-BE49-F238E27FC236}">
              <a16:creationId xmlns:a16="http://schemas.microsoft.com/office/drawing/2014/main" id="{00000000-0008-0000-0400-00008F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0" name="正方形/長方形 399">
          <a:extLst>
            <a:ext uri="{FF2B5EF4-FFF2-40B4-BE49-F238E27FC236}">
              <a16:creationId xmlns:a16="http://schemas.microsoft.com/office/drawing/2014/main" id="{00000000-0008-0000-0400-000090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1" name="正方形/長方形 400">
          <a:extLst>
            <a:ext uri="{FF2B5EF4-FFF2-40B4-BE49-F238E27FC236}">
              <a16:creationId xmlns:a16="http://schemas.microsoft.com/office/drawing/2014/main" id="{00000000-0008-0000-0400-000091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2" name="正方形/長方形 401">
          <a:extLst>
            <a:ext uri="{FF2B5EF4-FFF2-40B4-BE49-F238E27FC236}">
              <a16:creationId xmlns:a16="http://schemas.microsoft.com/office/drawing/2014/main" id="{00000000-0008-0000-0400-000092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3" name="正方形/長方形 402">
          <a:extLst>
            <a:ext uri="{FF2B5EF4-FFF2-40B4-BE49-F238E27FC236}">
              <a16:creationId xmlns:a16="http://schemas.microsoft.com/office/drawing/2014/main" id="{00000000-0008-0000-0400-000093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4" name="正方形/長方形 403">
          <a:extLst>
            <a:ext uri="{FF2B5EF4-FFF2-40B4-BE49-F238E27FC236}">
              <a16:creationId xmlns:a16="http://schemas.microsoft.com/office/drawing/2014/main" id="{00000000-0008-0000-0400-000094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5" name="テキスト ボックス 404">
          <a:extLst>
            <a:ext uri="{FF2B5EF4-FFF2-40B4-BE49-F238E27FC236}">
              <a16:creationId xmlns:a16="http://schemas.microsoft.com/office/drawing/2014/main" id="{00000000-0008-0000-0400-000095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公債費以外の経費について</a:t>
          </a:r>
          <a:r>
            <a:rPr kumimoji="1" lang="ja-JP" altLang="en-US" sz="1100">
              <a:solidFill>
                <a:schemeClr val="dk1"/>
              </a:solidFill>
              <a:effectLst/>
              <a:latin typeface="+mn-lt"/>
              <a:ea typeface="+mn-ea"/>
              <a:cs typeface="+mn-cs"/>
            </a:rPr>
            <a:t>は</a:t>
          </a:r>
          <a:r>
            <a:rPr kumimoji="1" lang="ja-JP" altLang="ja-JP" sz="1100">
              <a:solidFill>
                <a:schemeClr val="dk1"/>
              </a:solidFill>
              <a:effectLst/>
              <a:latin typeface="+mn-lt"/>
              <a:ea typeface="+mn-ea"/>
              <a:cs typeface="+mn-cs"/>
            </a:rPr>
            <a:t>、平成</a:t>
          </a:r>
          <a:r>
            <a:rPr kumimoji="1" lang="en-US" altLang="ja-JP" sz="1100">
              <a:solidFill>
                <a:schemeClr val="dk1"/>
              </a:solidFill>
              <a:effectLst/>
              <a:latin typeface="+mn-lt"/>
              <a:ea typeface="+mn-ea"/>
              <a:cs typeface="+mn-cs"/>
            </a:rPr>
            <a:t>29</a:t>
          </a:r>
          <a:r>
            <a:rPr kumimoji="1" lang="ja-JP" altLang="ja-JP" sz="1100">
              <a:solidFill>
                <a:schemeClr val="dk1"/>
              </a:solidFill>
              <a:effectLst/>
              <a:latin typeface="+mn-lt"/>
              <a:ea typeface="+mn-ea"/>
              <a:cs typeface="+mn-cs"/>
            </a:rPr>
            <a:t>年度以降横ばいで推移してきたが</a:t>
          </a:r>
          <a:r>
            <a:rPr kumimoji="1" lang="ja-JP" altLang="en-US"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令和</a:t>
          </a:r>
          <a:r>
            <a:rPr kumimoji="1" lang="en-US" altLang="ja-JP" sz="1100">
              <a:solidFill>
                <a:schemeClr val="dk1"/>
              </a:solidFill>
              <a:effectLst/>
              <a:latin typeface="+mn-lt"/>
              <a:ea typeface="+mn-ea"/>
              <a:cs typeface="+mn-cs"/>
            </a:rPr>
            <a:t>2</a:t>
          </a:r>
          <a:r>
            <a:rPr kumimoji="1" lang="ja-JP" altLang="ja-JP" sz="1100">
              <a:solidFill>
                <a:schemeClr val="dk1"/>
              </a:solidFill>
              <a:effectLst/>
              <a:latin typeface="+mn-lt"/>
              <a:ea typeface="+mn-ea"/>
              <a:cs typeface="+mn-cs"/>
            </a:rPr>
            <a:t>年度</a:t>
          </a:r>
          <a:r>
            <a:rPr kumimoji="1" lang="ja-JP" altLang="en-US" sz="1100">
              <a:solidFill>
                <a:schemeClr val="dk1"/>
              </a:solidFill>
              <a:effectLst/>
              <a:latin typeface="+mn-lt"/>
              <a:ea typeface="+mn-ea"/>
              <a:cs typeface="+mn-cs"/>
            </a:rPr>
            <a:t>の</a:t>
          </a:r>
          <a:r>
            <a:rPr kumimoji="1" lang="ja-JP" altLang="ja-JP" sz="1100">
              <a:solidFill>
                <a:schemeClr val="dk1"/>
              </a:solidFill>
              <a:effectLst/>
              <a:latin typeface="+mn-lt"/>
              <a:ea typeface="+mn-ea"/>
              <a:cs typeface="+mn-cs"/>
            </a:rPr>
            <a:t>人件費及び補助費等の減少が大きく、</a:t>
          </a:r>
          <a:r>
            <a:rPr kumimoji="1" lang="ja-JP" altLang="en-US" sz="1100">
              <a:solidFill>
                <a:schemeClr val="dk1"/>
              </a:solidFill>
              <a:effectLst/>
              <a:latin typeface="+mn-lt"/>
              <a:ea typeface="+mn-ea"/>
              <a:cs typeface="+mn-cs"/>
            </a:rPr>
            <a:t>令和３年度においても同様の傾向となり、</a:t>
          </a:r>
          <a:r>
            <a:rPr kumimoji="1" lang="ja-JP" altLang="ja-JP" sz="1100">
              <a:solidFill>
                <a:schemeClr val="dk1"/>
              </a:solidFill>
              <a:effectLst/>
              <a:latin typeface="+mn-lt"/>
              <a:ea typeface="+mn-ea"/>
              <a:cs typeface="+mn-cs"/>
            </a:rPr>
            <a:t>類似団体平均及び福島県平均をともに大きく下回る結果となった。</a:t>
          </a:r>
          <a:endParaRPr lang="ja-JP" altLang="ja-JP" sz="1400">
            <a:effectLst/>
          </a:endParaRPr>
        </a:p>
        <a:p>
          <a:r>
            <a:rPr kumimoji="1" lang="ja-JP" altLang="ja-JP" sz="1100">
              <a:solidFill>
                <a:schemeClr val="dk1"/>
              </a:solidFill>
              <a:effectLst/>
              <a:latin typeface="+mn-lt"/>
              <a:ea typeface="+mn-ea"/>
              <a:cs typeface="+mn-cs"/>
            </a:rPr>
            <a:t>　しかし、これは一時的な要因であり、今後も事業の効果を検証しながら、すべての事業の経費節減に努め、さらなる適正化、合理化を図っていく。</a:t>
          </a:r>
          <a:endParaRPr lang="ja-JP" altLang="ja-JP" sz="1400">
            <a:effectLst/>
          </a:endParaRPr>
        </a:p>
      </xdr:txBody>
    </xdr:sp>
    <xdr:clientData/>
  </xdr:twoCellAnchor>
  <xdr:oneCellAnchor>
    <xdr:from>
      <xdr:col>62</xdr:col>
      <xdr:colOff>6350</xdr:colOff>
      <xdr:row>69</xdr:row>
      <xdr:rowOff>107950</xdr:rowOff>
    </xdr:from>
    <xdr:ext cx="298543" cy="225703"/>
    <xdr:sp macro="" textlink="">
      <xdr:nvSpPr>
        <xdr:cNvPr id="406" name="テキスト ボックス 405">
          <a:extLst>
            <a:ext uri="{FF2B5EF4-FFF2-40B4-BE49-F238E27FC236}">
              <a16:creationId xmlns:a16="http://schemas.microsoft.com/office/drawing/2014/main" id="{00000000-0008-0000-0400-000096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7" name="直線コネクタ 406">
          <a:extLst>
            <a:ext uri="{FF2B5EF4-FFF2-40B4-BE49-F238E27FC236}">
              <a16:creationId xmlns:a16="http://schemas.microsoft.com/office/drawing/2014/main" id="{00000000-0008-0000-0400-000097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8" name="テキスト ボックス 407">
          <a:extLst>
            <a:ext uri="{FF2B5EF4-FFF2-40B4-BE49-F238E27FC236}">
              <a16:creationId xmlns:a16="http://schemas.microsoft.com/office/drawing/2014/main" id="{00000000-0008-0000-0400-000098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09" name="直線コネクタ 408">
          <a:extLst>
            <a:ext uri="{FF2B5EF4-FFF2-40B4-BE49-F238E27FC236}">
              <a16:creationId xmlns:a16="http://schemas.microsoft.com/office/drawing/2014/main" id="{00000000-0008-0000-0400-000099010000}"/>
            </a:ext>
          </a:extLst>
        </xdr:cNvPr>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0" name="テキスト ボックス 409">
          <a:extLst>
            <a:ext uri="{FF2B5EF4-FFF2-40B4-BE49-F238E27FC236}">
              <a16:creationId xmlns:a16="http://schemas.microsoft.com/office/drawing/2014/main" id="{00000000-0008-0000-0400-00009A010000}"/>
            </a:ext>
          </a:extLst>
        </xdr:cNvPr>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1" name="直線コネクタ 410">
          <a:extLst>
            <a:ext uri="{FF2B5EF4-FFF2-40B4-BE49-F238E27FC236}">
              <a16:creationId xmlns:a16="http://schemas.microsoft.com/office/drawing/2014/main" id="{00000000-0008-0000-0400-00009B010000}"/>
            </a:ext>
          </a:extLst>
        </xdr:cNvPr>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2" name="テキスト ボックス 411">
          <a:extLst>
            <a:ext uri="{FF2B5EF4-FFF2-40B4-BE49-F238E27FC236}">
              <a16:creationId xmlns:a16="http://schemas.microsoft.com/office/drawing/2014/main" id="{00000000-0008-0000-0400-00009C010000}"/>
            </a:ext>
          </a:extLst>
        </xdr:cNvPr>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3" name="直線コネクタ 412">
          <a:extLst>
            <a:ext uri="{FF2B5EF4-FFF2-40B4-BE49-F238E27FC236}">
              <a16:creationId xmlns:a16="http://schemas.microsoft.com/office/drawing/2014/main" id="{00000000-0008-0000-0400-00009D010000}"/>
            </a:ext>
          </a:extLst>
        </xdr:cNvPr>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14" name="テキスト ボックス 413">
          <a:extLst>
            <a:ext uri="{FF2B5EF4-FFF2-40B4-BE49-F238E27FC236}">
              <a16:creationId xmlns:a16="http://schemas.microsoft.com/office/drawing/2014/main" id="{00000000-0008-0000-0400-00009E010000}"/>
            </a:ext>
          </a:extLst>
        </xdr:cNvPr>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15" name="直線コネクタ 414">
          <a:extLst>
            <a:ext uri="{FF2B5EF4-FFF2-40B4-BE49-F238E27FC236}">
              <a16:creationId xmlns:a16="http://schemas.microsoft.com/office/drawing/2014/main" id="{00000000-0008-0000-0400-00009F010000}"/>
            </a:ext>
          </a:extLst>
        </xdr:cNvPr>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16" name="テキスト ボックス 415">
          <a:extLst>
            <a:ext uri="{FF2B5EF4-FFF2-40B4-BE49-F238E27FC236}">
              <a16:creationId xmlns:a16="http://schemas.microsoft.com/office/drawing/2014/main" id="{00000000-0008-0000-0400-0000A0010000}"/>
            </a:ext>
          </a:extLst>
        </xdr:cNvPr>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7" name="直線コネクタ 416">
          <a:extLst>
            <a:ext uri="{FF2B5EF4-FFF2-40B4-BE49-F238E27FC236}">
              <a16:creationId xmlns:a16="http://schemas.microsoft.com/office/drawing/2014/main" id="{00000000-0008-0000-0400-0000A1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8" name="テキスト ボックス 417">
          <a:extLst>
            <a:ext uri="{FF2B5EF4-FFF2-40B4-BE49-F238E27FC236}">
              <a16:creationId xmlns:a16="http://schemas.microsoft.com/office/drawing/2014/main" id="{00000000-0008-0000-0400-0000A2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19" name="公債費以外グラフ枠">
          <a:extLst>
            <a:ext uri="{FF2B5EF4-FFF2-40B4-BE49-F238E27FC236}">
              <a16:creationId xmlns:a16="http://schemas.microsoft.com/office/drawing/2014/main" id="{00000000-0008-0000-0400-0000A3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28702</xdr:rowOff>
    </xdr:from>
    <xdr:to>
      <xdr:col>82</xdr:col>
      <xdr:colOff>107950</xdr:colOff>
      <xdr:row>80</xdr:row>
      <xdr:rowOff>26415</xdr:rowOff>
    </xdr:to>
    <xdr:cxnSp macro="">
      <xdr:nvCxnSpPr>
        <xdr:cNvPr id="420" name="直線コネクタ 419">
          <a:extLst>
            <a:ext uri="{FF2B5EF4-FFF2-40B4-BE49-F238E27FC236}">
              <a16:creationId xmlns:a16="http://schemas.microsoft.com/office/drawing/2014/main" id="{00000000-0008-0000-0400-0000A4010000}"/>
            </a:ext>
          </a:extLst>
        </xdr:cNvPr>
        <xdr:cNvCxnSpPr/>
      </xdr:nvCxnSpPr>
      <xdr:spPr>
        <a:xfrm flipV="1">
          <a:off x="16510000" y="12544552"/>
          <a:ext cx="0" cy="11978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79</xdr:row>
      <xdr:rowOff>169942</xdr:rowOff>
    </xdr:from>
    <xdr:ext cx="762000" cy="259045"/>
    <xdr:sp macro="" textlink="">
      <xdr:nvSpPr>
        <xdr:cNvPr id="421" name="公債費以外最小値テキスト">
          <a:extLst>
            <a:ext uri="{FF2B5EF4-FFF2-40B4-BE49-F238E27FC236}">
              <a16:creationId xmlns:a16="http://schemas.microsoft.com/office/drawing/2014/main" id="{00000000-0008-0000-0400-0000A5010000}"/>
            </a:ext>
          </a:extLst>
        </xdr:cNvPr>
        <xdr:cNvSpPr txBox="1"/>
      </xdr:nvSpPr>
      <xdr:spPr>
        <a:xfrm>
          <a:off x="16598900" y="137144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26415</xdr:rowOff>
    </xdr:from>
    <xdr:to>
      <xdr:col>82</xdr:col>
      <xdr:colOff>196850</xdr:colOff>
      <xdr:row>80</xdr:row>
      <xdr:rowOff>26415</xdr:rowOff>
    </xdr:to>
    <xdr:cxnSp macro="">
      <xdr:nvCxnSpPr>
        <xdr:cNvPr id="422" name="直線コネクタ 421">
          <a:extLst>
            <a:ext uri="{FF2B5EF4-FFF2-40B4-BE49-F238E27FC236}">
              <a16:creationId xmlns:a16="http://schemas.microsoft.com/office/drawing/2014/main" id="{00000000-0008-0000-0400-0000A6010000}"/>
            </a:ext>
          </a:extLst>
        </xdr:cNvPr>
        <xdr:cNvCxnSpPr/>
      </xdr:nvCxnSpPr>
      <xdr:spPr>
        <a:xfrm>
          <a:off x="16421100" y="137424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115079</xdr:rowOff>
    </xdr:from>
    <xdr:ext cx="762000" cy="259045"/>
    <xdr:sp macro="" textlink="">
      <xdr:nvSpPr>
        <xdr:cNvPr id="423" name="公債費以外最大値テキスト">
          <a:extLst>
            <a:ext uri="{FF2B5EF4-FFF2-40B4-BE49-F238E27FC236}">
              <a16:creationId xmlns:a16="http://schemas.microsoft.com/office/drawing/2014/main" id="{00000000-0008-0000-0400-0000A7010000}"/>
            </a:ext>
          </a:extLst>
        </xdr:cNvPr>
        <xdr:cNvSpPr txBox="1"/>
      </xdr:nvSpPr>
      <xdr:spPr>
        <a:xfrm>
          <a:off x="16598900" y="122880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28702</xdr:rowOff>
    </xdr:from>
    <xdr:to>
      <xdr:col>82</xdr:col>
      <xdr:colOff>196850</xdr:colOff>
      <xdr:row>73</xdr:row>
      <xdr:rowOff>28702</xdr:rowOff>
    </xdr:to>
    <xdr:cxnSp macro="">
      <xdr:nvCxnSpPr>
        <xdr:cNvPr id="424" name="直線コネクタ 423">
          <a:extLst>
            <a:ext uri="{FF2B5EF4-FFF2-40B4-BE49-F238E27FC236}">
              <a16:creationId xmlns:a16="http://schemas.microsoft.com/office/drawing/2014/main" id="{00000000-0008-0000-0400-0000A8010000}"/>
            </a:ext>
          </a:extLst>
        </xdr:cNvPr>
        <xdr:cNvCxnSpPr/>
      </xdr:nvCxnSpPr>
      <xdr:spPr>
        <a:xfrm>
          <a:off x="16421100" y="125445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73</xdr:row>
      <xdr:rowOff>156718</xdr:rowOff>
    </xdr:from>
    <xdr:to>
      <xdr:col>82</xdr:col>
      <xdr:colOff>107950</xdr:colOff>
      <xdr:row>74</xdr:row>
      <xdr:rowOff>12700</xdr:rowOff>
    </xdr:to>
    <xdr:cxnSp macro="">
      <xdr:nvCxnSpPr>
        <xdr:cNvPr id="425" name="直線コネクタ 424">
          <a:extLst>
            <a:ext uri="{FF2B5EF4-FFF2-40B4-BE49-F238E27FC236}">
              <a16:creationId xmlns:a16="http://schemas.microsoft.com/office/drawing/2014/main" id="{00000000-0008-0000-0400-0000A9010000}"/>
            </a:ext>
          </a:extLst>
        </xdr:cNvPr>
        <xdr:cNvCxnSpPr/>
      </xdr:nvCxnSpPr>
      <xdr:spPr>
        <a:xfrm flipV="1">
          <a:off x="15671800" y="12672568"/>
          <a:ext cx="8382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75</xdr:row>
      <xdr:rowOff>59707</xdr:rowOff>
    </xdr:from>
    <xdr:ext cx="762000" cy="259045"/>
    <xdr:sp macro="" textlink="">
      <xdr:nvSpPr>
        <xdr:cNvPr id="426" name="公債費以外平均値テキスト">
          <a:extLst>
            <a:ext uri="{FF2B5EF4-FFF2-40B4-BE49-F238E27FC236}">
              <a16:creationId xmlns:a16="http://schemas.microsoft.com/office/drawing/2014/main" id="{00000000-0008-0000-0400-0000AA010000}"/>
            </a:ext>
          </a:extLst>
        </xdr:cNvPr>
        <xdr:cNvSpPr txBox="1"/>
      </xdr:nvSpPr>
      <xdr:spPr>
        <a:xfrm>
          <a:off x="16598900" y="129184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75</xdr:row>
      <xdr:rowOff>87630</xdr:rowOff>
    </xdr:from>
    <xdr:to>
      <xdr:col>82</xdr:col>
      <xdr:colOff>158750</xdr:colOff>
      <xdr:row>76</xdr:row>
      <xdr:rowOff>17780</xdr:rowOff>
    </xdr:to>
    <xdr:sp macro="" textlink="">
      <xdr:nvSpPr>
        <xdr:cNvPr id="427" name="フローチャート: 判断 426">
          <a:extLst>
            <a:ext uri="{FF2B5EF4-FFF2-40B4-BE49-F238E27FC236}">
              <a16:creationId xmlns:a16="http://schemas.microsoft.com/office/drawing/2014/main" id="{00000000-0008-0000-0400-0000AB010000}"/>
            </a:ext>
          </a:extLst>
        </xdr:cNvPr>
        <xdr:cNvSpPr/>
      </xdr:nvSpPr>
      <xdr:spPr>
        <a:xfrm>
          <a:off x="16459200" y="12946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74</xdr:row>
      <xdr:rowOff>12700</xdr:rowOff>
    </xdr:from>
    <xdr:to>
      <xdr:col>78</xdr:col>
      <xdr:colOff>69850</xdr:colOff>
      <xdr:row>75</xdr:row>
      <xdr:rowOff>170435</xdr:rowOff>
    </xdr:to>
    <xdr:cxnSp macro="">
      <xdr:nvCxnSpPr>
        <xdr:cNvPr id="428" name="直線コネクタ 427">
          <a:extLst>
            <a:ext uri="{FF2B5EF4-FFF2-40B4-BE49-F238E27FC236}">
              <a16:creationId xmlns:a16="http://schemas.microsoft.com/office/drawing/2014/main" id="{00000000-0008-0000-0400-0000AC010000}"/>
            </a:ext>
          </a:extLst>
        </xdr:cNvPr>
        <xdr:cNvCxnSpPr/>
      </xdr:nvCxnSpPr>
      <xdr:spPr>
        <a:xfrm flipV="1">
          <a:off x="14782800" y="12700000"/>
          <a:ext cx="889000" cy="3291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76200</xdr:rowOff>
    </xdr:from>
    <xdr:to>
      <xdr:col>78</xdr:col>
      <xdr:colOff>120650</xdr:colOff>
      <xdr:row>77</xdr:row>
      <xdr:rowOff>6350</xdr:rowOff>
    </xdr:to>
    <xdr:sp macro="" textlink="">
      <xdr:nvSpPr>
        <xdr:cNvPr id="429" name="フローチャート: 判断 428">
          <a:extLst>
            <a:ext uri="{FF2B5EF4-FFF2-40B4-BE49-F238E27FC236}">
              <a16:creationId xmlns:a16="http://schemas.microsoft.com/office/drawing/2014/main" id="{00000000-0008-0000-0400-0000AD010000}"/>
            </a:ext>
          </a:extLst>
        </xdr:cNvPr>
        <xdr:cNvSpPr/>
      </xdr:nvSpPr>
      <xdr:spPr>
        <a:xfrm>
          <a:off x="15621000" y="13106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162577</xdr:rowOff>
    </xdr:from>
    <xdr:ext cx="736600" cy="259045"/>
    <xdr:sp macro="" textlink="">
      <xdr:nvSpPr>
        <xdr:cNvPr id="430" name="テキスト ボックス 429">
          <a:extLst>
            <a:ext uri="{FF2B5EF4-FFF2-40B4-BE49-F238E27FC236}">
              <a16:creationId xmlns:a16="http://schemas.microsoft.com/office/drawing/2014/main" id="{00000000-0008-0000-0400-0000AE010000}"/>
            </a:ext>
          </a:extLst>
        </xdr:cNvPr>
        <xdr:cNvSpPr txBox="1"/>
      </xdr:nvSpPr>
      <xdr:spPr>
        <a:xfrm>
          <a:off x="15290800" y="13192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75</xdr:row>
      <xdr:rowOff>170435</xdr:rowOff>
    </xdr:from>
    <xdr:to>
      <xdr:col>73</xdr:col>
      <xdr:colOff>180975</xdr:colOff>
      <xdr:row>75</xdr:row>
      <xdr:rowOff>170435</xdr:rowOff>
    </xdr:to>
    <xdr:cxnSp macro="">
      <xdr:nvCxnSpPr>
        <xdr:cNvPr id="431" name="直線コネクタ 430">
          <a:extLst>
            <a:ext uri="{FF2B5EF4-FFF2-40B4-BE49-F238E27FC236}">
              <a16:creationId xmlns:a16="http://schemas.microsoft.com/office/drawing/2014/main" id="{00000000-0008-0000-0400-0000AF010000}"/>
            </a:ext>
          </a:extLst>
        </xdr:cNvPr>
        <xdr:cNvCxnSpPr/>
      </xdr:nvCxnSpPr>
      <xdr:spPr>
        <a:xfrm>
          <a:off x="13893800" y="1302918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89915</xdr:rowOff>
    </xdr:from>
    <xdr:to>
      <xdr:col>74</xdr:col>
      <xdr:colOff>31750</xdr:colOff>
      <xdr:row>77</xdr:row>
      <xdr:rowOff>20065</xdr:rowOff>
    </xdr:to>
    <xdr:sp macro="" textlink="">
      <xdr:nvSpPr>
        <xdr:cNvPr id="432" name="フローチャート: 判断 431">
          <a:extLst>
            <a:ext uri="{FF2B5EF4-FFF2-40B4-BE49-F238E27FC236}">
              <a16:creationId xmlns:a16="http://schemas.microsoft.com/office/drawing/2014/main" id="{00000000-0008-0000-0400-0000B0010000}"/>
            </a:ext>
          </a:extLst>
        </xdr:cNvPr>
        <xdr:cNvSpPr/>
      </xdr:nvSpPr>
      <xdr:spPr>
        <a:xfrm>
          <a:off x="14732000" y="13120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77</xdr:row>
      <xdr:rowOff>4842</xdr:rowOff>
    </xdr:from>
    <xdr:ext cx="762000" cy="259045"/>
    <xdr:sp macro="" textlink="">
      <xdr:nvSpPr>
        <xdr:cNvPr id="433" name="テキスト ボックス 432">
          <a:extLst>
            <a:ext uri="{FF2B5EF4-FFF2-40B4-BE49-F238E27FC236}">
              <a16:creationId xmlns:a16="http://schemas.microsoft.com/office/drawing/2014/main" id="{00000000-0008-0000-0400-0000B1010000}"/>
            </a:ext>
          </a:extLst>
        </xdr:cNvPr>
        <xdr:cNvSpPr txBox="1"/>
      </xdr:nvSpPr>
      <xdr:spPr>
        <a:xfrm>
          <a:off x="14401800" y="132064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75</xdr:row>
      <xdr:rowOff>170435</xdr:rowOff>
    </xdr:from>
    <xdr:to>
      <xdr:col>69</xdr:col>
      <xdr:colOff>92075</xdr:colOff>
      <xdr:row>76</xdr:row>
      <xdr:rowOff>8128</xdr:rowOff>
    </xdr:to>
    <xdr:cxnSp macro="">
      <xdr:nvCxnSpPr>
        <xdr:cNvPr id="434" name="直線コネクタ 433">
          <a:extLst>
            <a:ext uri="{FF2B5EF4-FFF2-40B4-BE49-F238E27FC236}">
              <a16:creationId xmlns:a16="http://schemas.microsoft.com/office/drawing/2014/main" id="{00000000-0008-0000-0400-0000B2010000}"/>
            </a:ext>
          </a:extLst>
        </xdr:cNvPr>
        <xdr:cNvCxnSpPr/>
      </xdr:nvCxnSpPr>
      <xdr:spPr>
        <a:xfrm flipV="1">
          <a:off x="13004800" y="13029185"/>
          <a:ext cx="889000" cy="9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99061</xdr:rowOff>
    </xdr:from>
    <xdr:to>
      <xdr:col>69</xdr:col>
      <xdr:colOff>142875</xdr:colOff>
      <xdr:row>77</xdr:row>
      <xdr:rowOff>29211</xdr:rowOff>
    </xdr:to>
    <xdr:sp macro="" textlink="">
      <xdr:nvSpPr>
        <xdr:cNvPr id="435" name="フローチャート: 判断 434">
          <a:extLst>
            <a:ext uri="{FF2B5EF4-FFF2-40B4-BE49-F238E27FC236}">
              <a16:creationId xmlns:a16="http://schemas.microsoft.com/office/drawing/2014/main" id="{00000000-0008-0000-0400-0000B3010000}"/>
            </a:ext>
          </a:extLst>
        </xdr:cNvPr>
        <xdr:cNvSpPr/>
      </xdr:nvSpPr>
      <xdr:spPr>
        <a:xfrm>
          <a:off x="13843000" y="13129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77</xdr:row>
      <xdr:rowOff>13988</xdr:rowOff>
    </xdr:from>
    <xdr:ext cx="762000" cy="259045"/>
    <xdr:sp macro="" textlink="">
      <xdr:nvSpPr>
        <xdr:cNvPr id="436" name="テキスト ボックス 435">
          <a:extLst>
            <a:ext uri="{FF2B5EF4-FFF2-40B4-BE49-F238E27FC236}">
              <a16:creationId xmlns:a16="http://schemas.microsoft.com/office/drawing/2014/main" id="{00000000-0008-0000-0400-0000B4010000}"/>
            </a:ext>
          </a:extLst>
        </xdr:cNvPr>
        <xdr:cNvSpPr txBox="1"/>
      </xdr:nvSpPr>
      <xdr:spPr>
        <a:xfrm>
          <a:off x="13512800" y="132156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48768</xdr:rowOff>
    </xdr:from>
    <xdr:to>
      <xdr:col>65</xdr:col>
      <xdr:colOff>53975</xdr:colOff>
      <xdr:row>76</xdr:row>
      <xdr:rowOff>150368</xdr:rowOff>
    </xdr:to>
    <xdr:sp macro="" textlink="">
      <xdr:nvSpPr>
        <xdr:cNvPr id="437" name="フローチャート: 判断 436">
          <a:extLst>
            <a:ext uri="{FF2B5EF4-FFF2-40B4-BE49-F238E27FC236}">
              <a16:creationId xmlns:a16="http://schemas.microsoft.com/office/drawing/2014/main" id="{00000000-0008-0000-0400-0000B5010000}"/>
            </a:ext>
          </a:extLst>
        </xdr:cNvPr>
        <xdr:cNvSpPr/>
      </xdr:nvSpPr>
      <xdr:spPr>
        <a:xfrm>
          <a:off x="12954000" y="13078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135145</xdr:rowOff>
    </xdr:from>
    <xdr:ext cx="762000" cy="259045"/>
    <xdr:sp macro="" textlink="">
      <xdr:nvSpPr>
        <xdr:cNvPr id="438" name="テキスト ボックス 437">
          <a:extLst>
            <a:ext uri="{FF2B5EF4-FFF2-40B4-BE49-F238E27FC236}">
              <a16:creationId xmlns:a16="http://schemas.microsoft.com/office/drawing/2014/main" id="{00000000-0008-0000-0400-0000B6010000}"/>
            </a:ext>
          </a:extLst>
        </xdr:cNvPr>
        <xdr:cNvSpPr txBox="1"/>
      </xdr:nvSpPr>
      <xdr:spPr>
        <a:xfrm>
          <a:off x="12623800" y="131653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39" name="テキスト ボックス 438">
          <a:extLst>
            <a:ext uri="{FF2B5EF4-FFF2-40B4-BE49-F238E27FC236}">
              <a16:creationId xmlns:a16="http://schemas.microsoft.com/office/drawing/2014/main" id="{00000000-0008-0000-0400-0000B7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0" name="テキスト ボックス 439">
          <a:extLst>
            <a:ext uri="{FF2B5EF4-FFF2-40B4-BE49-F238E27FC236}">
              <a16:creationId xmlns:a16="http://schemas.microsoft.com/office/drawing/2014/main" id="{00000000-0008-0000-0400-0000B8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1" name="テキスト ボックス 440">
          <a:extLst>
            <a:ext uri="{FF2B5EF4-FFF2-40B4-BE49-F238E27FC236}">
              <a16:creationId xmlns:a16="http://schemas.microsoft.com/office/drawing/2014/main" id="{00000000-0008-0000-0400-0000B9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2" name="テキスト ボックス 441">
          <a:extLst>
            <a:ext uri="{FF2B5EF4-FFF2-40B4-BE49-F238E27FC236}">
              <a16:creationId xmlns:a16="http://schemas.microsoft.com/office/drawing/2014/main" id="{00000000-0008-0000-0400-0000BA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3" name="テキスト ボックス 442">
          <a:extLst>
            <a:ext uri="{FF2B5EF4-FFF2-40B4-BE49-F238E27FC236}">
              <a16:creationId xmlns:a16="http://schemas.microsoft.com/office/drawing/2014/main" id="{00000000-0008-0000-0400-0000BB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73</xdr:row>
      <xdr:rowOff>105918</xdr:rowOff>
    </xdr:from>
    <xdr:to>
      <xdr:col>82</xdr:col>
      <xdr:colOff>158750</xdr:colOff>
      <xdr:row>74</xdr:row>
      <xdr:rowOff>36068</xdr:rowOff>
    </xdr:to>
    <xdr:sp macro="" textlink="">
      <xdr:nvSpPr>
        <xdr:cNvPr id="444" name="楕円 443">
          <a:extLst>
            <a:ext uri="{FF2B5EF4-FFF2-40B4-BE49-F238E27FC236}">
              <a16:creationId xmlns:a16="http://schemas.microsoft.com/office/drawing/2014/main" id="{00000000-0008-0000-0400-0000BC010000}"/>
            </a:ext>
          </a:extLst>
        </xdr:cNvPr>
        <xdr:cNvSpPr/>
      </xdr:nvSpPr>
      <xdr:spPr>
        <a:xfrm>
          <a:off x="16459200" y="126217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72</xdr:row>
      <xdr:rowOff>122445</xdr:rowOff>
    </xdr:from>
    <xdr:ext cx="762000" cy="259045"/>
    <xdr:sp macro="" textlink="">
      <xdr:nvSpPr>
        <xdr:cNvPr id="445" name="公債費以外該当値テキスト">
          <a:extLst>
            <a:ext uri="{FF2B5EF4-FFF2-40B4-BE49-F238E27FC236}">
              <a16:creationId xmlns:a16="http://schemas.microsoft.com/office/drawing/2014/main" id="{00000000-0008-0000-0400-0000BD010000}"/>
            </a:ext>
          </a:extLst>
        </xdr:cNvPr>
        <xdr:cNvSpPr txBox="1"/>
      </xdr:nvSpPr>
      <xdr:spPr>
        <a:xfrm>
          <a:off x="16598900" y="124668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73</xdr:row>
      <xdr:rowOff>133350</xdr:rowOff>
    </xdr:from>
    <xdr:to>
      <xdr:col>78</xdr:col>
      <xdr:colOff>120650</xdr:colOff>
      <xdr:row>74</xdr:row>
      <xdr:rowOff>63500</xdr:rowOff>
    </xdr:to>
    <xdr:sp macro="" textlink="">
      <xdr:nvSpPr>
        <xdr:cNvPr id="446" name="楕円 445">
          <a:extLst>
            <a:ext uri="{FF2B5EF4-FFF2-40B4-BE49-F238E27FC236}">
              <a16:creationId xmlns:a16="http://schemas.microsoft.com/office/drawing/2014/main" id="{00000000-0008-0000-0400-0000BE010000}"/>
            </a:ext>
          </a:extLst>
        </xdr:cNvPr>
        <xdr:cNvSpPr/>
      </xdr:nvSpPr>
      <xdr:spPr>
        <a:xfrm>
          <a:off x="15621000" y="1264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72</xdr:row>
      <xdr:rowOff>73677</xdr:rowOff>
    </xdr:from>
    <xdr:ext cx="736600" cy="259045"/>
    <xdr:sp macro="" textlink="">
      <xdr:nvSpPr>
        <xdr:cNvPr id="447" name="テキスト ボックス 446">
          <a:extLst>
            <a:ext uri="{FF2B5EF4-FFF2-40B4-BE49-F238E27FC236}">
              <a16:creationId xmlns:a16="http://schemas.microsoft.com/office/drawing/2014/main" id="{00000000-0008-0000-0400-0000BF010000}"/>
            </a:ext>
          </a:extLst>
        </xdr:cNvPr>
        <xdr:cNvSpPr txBox="1"/>
      </xdr:nvSpPr>
      <xdr:spPr>
        <a:xfrm>
          <a:off x="15290800" y="12418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75</xdr:row>
      <xdr:rowOff>119634</xdr:rowOff>
    </xdr:from>
    <xdr:to>
      <xdr:col>74</xdr:col>
      <xdr:colOff>31750</xdr:colOff>
      <xdr:row>76</xdr:row>
      <xdr:rowOff>49783</xdr:rowOff>
    </xdr:to>
    <xdr:sp macro="" textlink="">
      <xdr:nvSpPr>
        <xdr:cNvPr id="448" name="楕円 447">
          <a:extLst>
            <a:ext uri="{FF2B5EF4-FFF2-40B4-BE49-F238E27FC236}">
              <a16:creationId xmlns:a16="http://schemas.microsoft.com/office/drawing/2014/main" id="{00000000-0008-0000-0400-0000C0010000}"/>
            </a:ext>
          </a:extLst>
        </xdr:cNvPr>
        <xdr:cNvSpPr/>
      </xdr:nvSpPr>
      <xdr:spPr>
        <a:xfrm>
          <a:off x="14732000" y="12978384"/>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74</xdr:row>
      <xdr:rowOff>59961</xdr:rowOff>
    </xdr:from>
    <xdr:ext cx="762000" cy="259045"/>
    <xdr:sp macro="" textlink="">
      <xdr:nvSpPr>
        <xdr:cNvPr id="449" name="テキスト ボックス 448">
          <a:extLst>
            <a:ext uri="{FF2B5EF4-FFF2-40B4-BE49-F238E27FC236}">
              <a16:creationId xmlns:a16="http://schemas.microsoft.com/office/drawing/2014/main" id="{00000000-0008-0000-0400-0000C1010000}"/>
            </a:ext>
          </a:extLst>
        </xdr:cNvPr>
        <xdr:cNvSpPr txBox="1"/>
      </xdr:nvSpPr>
      <xdr:spPr>
        <a:xfrm>
          <a:off x="14401800" y="127472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75</xdr:row>
      <xdr:rowOff>119634</xdr:rowOff>
    </xdr:from>
    <xdr:to>
      <xdr:col>69</xdr:col>
      <xdr:colOff>142875</xdr:colOff>
      <xdr:row>76</xdr:row>
      <xdr:rowOff>49783</xdr:rowOff>
    </xdr:to>
    <xdr:sp macro="" textlink="">
      <xdr:nvSpPr>
        <xdr:cNvPr id="450" name="楕円 449">
          <a:extLst>
            <a:ext uri="{FF2B5EF4-FFF2-40B4-BE49-F238E27FC236}">
              <a16:creationId xmlns:a16="http://schemas.microsoft.com/office/drawing/2014/main" id="{00000000-0008-0000-0400-0000C2010000}"/>
            </a:ext>
          </a:extLst>
        </xdr:cNvPr>
        <xdr:cNvSpPr/>
      </xdr:nvSpPr>
      <xdr:spPr>
        <a:xfrm>
          <a:off x="13843000" y="12978384"/>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74</xdr:row>
      <xdr:rowOff>59961</xdr:rowOff>
    </xdr:from>
    <xdr:ext cx="762000" cy="259045"/>
    <xdr:sp macro="" textlink="">
      <xdr:nvSpPr>
        <xdr:cNvPr id="451" name="テキスト ボックス 450">
          <a:extLst>
            <a:ext uri="{FF2B5EF4-FFF2-40B4-BE49-F238E27FC236}">
              <a16:creationId xmlns:a16="http://schemas.microsoft.com/office/drawing/2014/main" id="{00000000-0008-0000-0400-0000C3010000}"/>
            </a:ext>
          </a:extLst>
        </xdr:cNvPr>
        <xdr:cNvSpPr txBox="1"/>
      </xdr:nvSpPr>
      <xdr:spPr>
        <a:xfrm>
          <a:off x="13512800" y="127472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128778</xdr:rowOff>
    </xdr:from>
    <xdr:to>
      <xdr:col>65</xdr:col>
      <xdr:colOff>53975</xdr:colOff>
      <xdr:row>76</xdr:row>
      <xdr:rowOff>58928</xdr:rowOff>
    </xdr:to>
    <xdr:sp macro="" textlink="">
      <xdr:nvSpPr>
        <xdr:cNvPr id="452" name="楕円 451">
          <a:extLst>
            <a:ext uri="{FF2B5EF4-FFF2-40B4-BE49-F238E27FC236}">
              <a16:creationId xmlns:a16="http://schemas.microsoft.com/office/drawing/2014/main" id="{00000000-0008-0000-0400-0000C4010000}"/>
            </a:ext>
          </a:extLst>
        </xdr:cNvPr>
        <xdr:cNvSpPr/>
      </xdr:nvSpPr>
      <xdr:spPr>
        <a:xfrm>
          <a:off x="12954000" y="12987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69105</xdr:rowOff>
    </xdr:from>
    <xdr:ext cx="762000" cy="259045"/>
    <xdr:sp macro="" textlink="">
      <xdr:nvSpPr>
        <xdr:cNvPr id="453" name="テキスト ボックス 452">
          <a:extLst>
            <a:ext uri="{FF2B5EF4-FFF2-40B4-BE49-F238E27FC236}">
              <a16:creationId xmlns:a16="http://schemas.microsoft.com/office/drawing/2014/main" id="{00000000-0008-0000-0400-0000C5010000}"/>
            </a:ext>
          </a:extLst>
        </xdr:cNvPr>
        <xdr:cNvSpPr txBox="1"/>
      </xdr:nvSpPr>
      <xdr:spPr>
        <a:xfrm>
          <a:off x="12623800" y="12756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福島県棚倉町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3</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79375</xdr:rowOff>
    </xdr:from>
    <xdr:to>
      <xdr:col>33</xdr:col>
      <xdr:colOff>114300</xdr:colOff>
      <xdr:row>20</xdr:row>
      <xdr:rowOff>79375</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2" name="直線コネクタ 41">
          <a:extLst>
            <a:ext uri="{FF2B5EF4-FFF2-40B4-BE49-F238E27FC236}">
              <a16:creationId xmlns:a16="http://schemas.microsoft.com/office/drawing/2014/main" id="{00000000-0008-0000-0500-00002A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3" name="テキスト ボックス 42">
          <a:extLst>
            <a:ext uri="{FF2B5EF4-FFF2-40B4-BE49-F238E27FC236}">
              <a16:creationId xmlns:a16="http://schemas.microsoft.com/office/drawing/2014/main" id="{00000000-0008-0000-0500-00002B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4" name="人口1人当たり決算額の推移グラフ枠130">
          <a:extLst>
            <a:ext uri="{FF2B5EF4-FFF2-40B4-BE49-F238E27FC236}">
              <a16:creationId xmlns:a16="http://schemas.microsoft.com/office/drawing/2014/main" id="{00000000-0008-0000-0500-00002C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57605</xdr:rowOff>
    </xdr:from>
    <xdr:to>
      <xdr:col>29</xdr:col>
      <xdr:colOff>127000</xdr:colOff>
      <xdr:row>19</xdr:row>
      <xdr:rowOff>46944</xdr:rowOff>
    </xdr:to>
    <xdr:cxnSp macro="">
      <xdr:nvCxnSpPr>
        <xdr:cNvPr id="45" name="直線コネクタ 44">
          <a:extLst>
            <a:ext uri="{FF2B5EF4-FFF2-40B4-BE49-F238E27FC236}">
              <a16:creationId xmlns:a16="http://schemas.microsoft.com/office/drawing/2014/main" id="{00000000-0008-0000-0500-00002D000000}"/>
            </a:ext>
          </a:extLst>
        </xdr:cNvPr>
        <xdr:cNvCxnSpPr/>
      </xdr:nvCxnSpPr>
      <xdr:spPr bwMode="auto">
        <a:xfrm flipV="1">
          <a:off x="5651500" y="1991180"/>
          <a:ext cx="0" cy="1360939"/>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19021</xdr:rowOff>
    </xdr:from>
    <xdr:ext cx="762000" cy="259045"/>
    <xdr:sp macro="" textlink="">
      <xdr:nvSpPr>
        <xdr:cNvPr id="46" name="人口1人当たり決算額の推移最小値テキスト130">
          <a:extLst>
            <a:ext uri="{FF2B5EF4-FFF2-40B4-BE49-F238E27FC236}">
              <a16:creationId xmlns:a16="http://schemas.microsoft.com/office/drawing/2014/main" id="{00000000-0008-0000-0500-00002E000000}"/>
            </a:ext>
          </a:extLst>
        </xdr:cNvPr>
        <xdr:cNvSpPr txBox="1"/>
      </xdr:nvSpPr>
      <xdr:spPr>
        <a:xfrm>
          <a:off x="5740400" y="33241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76,756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46944</xdr:rowOff>
    </xdr:from>
    <xdr:to>
      <xdr:col>30</xdr:col>
      <xdr:colOff>25400</xdr:colOff>
      <xdr:row>19</xdr:row>
      <xdr:rowOff>46944</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a:off x="5562600" y="335211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143982</xdr:rowOff>
    </xdr:from>
    <xdr:ext cx="762000" cy="259045"/>
    <xdr:sp macro="" textlink="">
      <xdr:nvSpPr>
        <xdr:cNvPr id="48" name="人口1人当たり決算額の推移最大値テキスト130">
          <a:extLst>
            <a:ext uri="{FF2B5EF4-FFF2-40B4-BE49-F238E27FC236}">
              <a16:creationId xmlns:a16="http://schemas.microsoft.com/office/drawing/2014/main" id="{00000000-0008-0000-0500-000030000000}"/>
            </a:ext>
          </a:extLst>
        </xdr:cNvPr>
        <xdr:cNvSpPr txBox="1"/>
      </xdr:nvSpPr>
      <xdr:spPr>
        <a:xfrm>
          <a:off x="5740400" y="1734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255,357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57605</xdr:rowOff>
    </xdr:from>
    <xdr:to>
      <xdr:col>30</xdr:col>
      <xdr:colOff>25400</xdr:colOff>
      <xdr:row>11</xdr:row>
      <xdr:rowOff>57605</xdr:rowOff>
    </xdr:to>
    <xdr:cxnSp macro="">
      <xdr:nvCxnSpPr>
        <xdr:cNvPr id="49" name="直線コネクタ 48">
          <a:extLst>
            <a:ext uri="{FF2B5EF4-FFF2-40B4-BE49-F238E27FC236}">
              <a16:creationId xmlns:a16="http://schemas.microsoft.com/office/drawing/2014/main" id="{00000000-0008-0000-0500-000031000000}"/>
            </a:ext>
          </a:extLst>
        </xdr:cNvPr>
        <xdr:cNvCxnSpPr/>
      </xdr:nvCxnSpPr>
      <xdr:spPr bwMode="auto">
        <a:xfrm>
          <a:off x="5562600" y="199118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18</xdr:row>
      <xdr:rowOff>13180</xdr:rowOff>
    </xdr:from>
    <xdr:to>
      <xdr:col>29</xdr:col>
      <xdr:colOff>127000</xdr:colOff>
      <xdr:row>18</xdr:row>
      <xdr:rowOff>59243</xdr:rowOff>
    </xdr:to>
    <xdr:cxnSp macro="">
      <xdr:nvCxnSpPr>
        <xdr:cNvPr id="50" name="直線コネクタ 49">
          <a:extLst>
            <a:ext uri="{FF2B5EF4-FFF2-40B4-BE49-F238E27FC236}">
              <a16:creationId xmlns:a16="http://schemas.microsoft.com/office/drawing/2014/main" id="{00000000-0008-0000-0500-000032000000}"/>
            </a:ext>
          </a:extLst>
        </xdr:cNvPr>
        <xdr:cNvCxnSpPr/>
      </xdr:nvCxnSpPr>
      <xdr:spPr bwMode="auto">
        <a:xfrm flipV="1">
          <a:off x="5003800" y="3146905"/>
          <a:ext cx="647700" cy="4606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37132</xdr:rowOff>
    </xdr:from>
    <xdr:ext cx="762000" cy="259045"/>
    <xdr:sp macro="" textlink="">
      <xdr:nvSpPr>
        <xdr:cNvPr id="51" name="人口1人当たり決算額の推移平均値テキスト130">
          <a:extLst>
            <a:ext uri="{FF2B5EF4-FFF2-40B4-BE49-F238E27FC236}">
              <a16:creationId xmlns:a16="http://schemas.microsoft.com/office/drawing/2014/main" id="{00000000-0008-0000-0500-000033000000}"/>
            </a:ext>
          </a:extLst>
        </xdr:cNvPr>
        <xdr:cNvSpPr txBox="1"/>
      </xdr:nvSpPr>
      <xdr:spPr>
        <a:xfrm>
          <a:off x="5740400" y="28279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118,546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20605</xdr:rowOff>
    </xdr:from>
    <xdr:to>
      <xdr:col>29</xdr:col>
      <xdr:colOff>177800</xdr:colOff>
      <xdr:row>17</xdr:row>
      <xdr:rowOff>122205</xdr:rowOff>
    </xdr:to>
    <xdr:sp macro="" textlink="">
      <xdr:nvSpPr>
        <xdr:cNvPr id="52" name="フローチャート: 判断 51">
          <a:extLst>
            <a:ext uri="{FF2B5EF4-FFF2-40B4-BE49-F238E27FC236}">
              <a16:creationId xmlns:a16="http://schemas.microsoft.com/office/drawing/2014/main" id="{00000000-0008-0000-0500-000034000000}"/>
            </a:ext>
          </a:extLst>
        </xdr:cNvPr>
        <xdr:cNvSpPr/>
      </xdr:nvSpPr>
      <xdr:spPr bwMode="auto">
        <a:xfrm>
          <a:off x="5600700" y="298288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18</xdr:row>
      <xdr:rowOff>50015</xdr:rowOff>
    </xdr:from>
    <xdr:to>
      <xdr:col>26</xdr:col>
      <xdr:colOff>50800</xdr:colOff>
      <xdr:row>18</xdr:row>
      <xdr:rowOff>59243</xdr:rowOff>
    </xdr:to>
    <xdr:cxnSp macro="">
      <xdr:nvCxnSpPr>
        <xdr:cNvPr id="53" name="直線コネクタ 52">
          <a:extLst>
            <a:ext uri="{FF2B5EF4-FFF2-40B4-BE49-F238E27FC236}">
              <a16:creationId xmlns:a16="http://schemas.microsoft.com/office/drawing/2014/main" id="{00000000-0008-0000-0500-000035000000}"/>
            </a:ext>
          </a:extLst>
        </xdr:cNvPr>
        <xdr:cNvCxnSpPr/>
      </xdr:nvCxnSpPr>
      <xdr:spPr bwMode="auto">
        <a:xfrm>
          <a:off x="4305300" y="3183740"/>
          <a:ext cx="698500" cy="922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56944</xdr:rowOff>
    </xdr:from>
    <xdr:to>
      <xdr:col>26</xdr:col>
      <xdr:colOff>101600</xdr:colOff>
      <xdr:row>17</xdr:row>
      <xdr:rowOff>158544</xdr:rowOff>
    </xdr:to>
    <xdr:sp macro="" textlink="">
      <xdr:nvSpPr>
        <xdr:cNvPr id="54" name="フローチャート: 判断 53">
          <a:extLst>
            <a:ext uri="{FF2B5EF4-FFF2-40B4-BE49-F238E27FC236}">
              <a16:creationId xmlns:a16="http://schemas.microsoft.com/office/drawing/2014/main" id="{00000000-0008-0000-0500-000036000000}"/>
            </a:ext>
          </a:extLst>
        </xdr:cNvPr>
        <xdr:cNvSpPr/>
      </xdr:nvSpPr>
      <xdr:spPr bwMode="auto">
        <a:xfrm>
          <a:off x="4953000" y="301921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15</xdr:row>
      <xdr:rowOff>168721</xdr:rowOff>
    </xdr:from>
    <xdr:ext cx="736600" cy="259045"/>
    <xdr:sp macro="" textlink="">
      <xdr:nvSpPr>
        <xdr:cNvPr id="55" name="テキスト ボックス 54">
          <a:extLst>
            <a:ext uri="{FF2B5EF4-FFF2-40B4-BE49-F238E27FC236}">
              <a16:creationId xmlns:a16="http://schemas.microsoft.com/office/drawing/2014/main" id="{00000000-0008-0000-0500-000037000000}"/>
            </a:ext>
          </a:extLst>
        </xdr:cNvPr>
        <xdr:cNvSpPr txBox="1"/>
      </xdr:nvSpPr>
      <xdr:spPr>
        <a:xfrm>
          <a:off x="4622800" y="278809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113,777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18</xdr:row>
      <xdr:rowOff>50015</xdr:rowOff>
    </xdr:from>
    <xdr:to>
      <xdr:col>22</xdr:col>
      <xdr:colOff>114300</xdr:colOff>
      <xdr:row>18</xdr:row>
      <xdr:rowOff>89083</xdr:rowOff>
    </xdr:to>
    <xdr:cxnSp macro="">
      <xdr:nvCxnSpPr>
        <xdr:cNvPr id="56" name="直線コネクタ 55">
          <a:extLst>
            <a:ext uri="{FF2B5EF4-FFF2-40B4-BE49-F238E27FC236}">
              <a16:creationId xmlns:a16="http://schemas.microsoft.com/office/drawing/2014/main" id="{00000000-0008-0000-0500-000038000000}"/>
            </a:ext>
          </a:extLst>
        </xdr:cNvPr>
        <xdr:cNvCxnSpPr/>
      </xdr:nvCxnSpPr>
      <xdr:spPr bwMode="auto">
        <a:xfrm flipV="1">
          <a:off x="3606800" y="3183740"/>
          <a:ext cx="698500" cy="3906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62057</xdr:rowOff>
    </xdr:from>
    <xdr:to>
      <xdr:col>22</xdr:col>
      <xdr:colOff>165100</xdr:colOff>
      <xdr:row>17</xdr:row>
      <xdr:rowOff>163657</xdr:rowOff>
    </xdr:to>
    <xdr:sp macro="" textlink="">
      <xdr:nvSpPr>
        <xdr:cNvPr id="57" name="フローチャート: 判断 56">
          <a:extLst>
            <a:ext uri="{FF2B5EF4-FFF2-40B4-BE49-F238E27FC236}">
              <a16:creationId xmlns:a16="http://schemas.microsoft.com/office/drawing/2014/main" id="{00000000-0008-0000-0500-000039000000}"/>
            </a:ext>
          </a:extLst>
        </xdr:cNvPr>
        <xdr:cNvSpPr/>
      </xdr:nvSpPr>
      <xdr:spPr bwMode="auto">
        <a:xfrm>
          <a:off x="4254500" y="302433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2384</xdr:rowOff>
    </xdr:from>
    <xdr:ext cx="762000" cy="259045"/>
    <xdr:sp macro="" textlink="">
      <xdr:nvSpPr>
        <xdr:cNvPr id="58" name="テキスト ボックス 57">
          <a:extLst>
            <a:ext uri="{FF2B5EF4-FFF2-40B4-BE49-F238E27FC236}">
              <a16:creationId xmlns:a16="http://schemas.microsoft.com/office/drawing/2014/main" id="{00000000-0008-0000-0500-00003A000000}"/>
            </a:ext>
          </a:extLst>
        </xdr:cNvPr>
        <xdr:cNvSpPr txBox="1"/>
      </xdr:nvSpPr>
      <xdr:spPr>
        <a:xfrm>
          <a:off x="3924300" y="2793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18</xdr:row>
      <xdr:rowOff>89083</xdr:rowOff>
    </xdr:from>
    <xdr:to>
      <xdr:col>18</xdr:col>
      <xdr:colOff>177800</xdr:colOff>
      <xdr:row>18</xdr:row>
      <xdr:rowOff>117064</xdr:rowOff>
    </xdr:to>
    <xdr:cxnSp macro="">
      <xdr:nvCxnSpPr>
        <xdr:cNvPr id="59" name="直線コネクタ 58">
          <a:extLst>
            <a:ext uri="{FF2B5EF4-FFF2-40B4-BE49-F238E27FC236}">
              <a16:creationId xmlns:a16="http://schemas.microsoft.com/office/drawing/2014/main" id="{00000000-0008-0000-0500-00003B000000}"/>
            </a:ext>
          </a:extLst>
        </xdr:cNvPr>
        <xdr:cNvCxnSpPr/>
      </xdr:nvCxnSpPr>
      <xdr:spPr bwMode="auto">
        <a:xfrm flipV="1">
          <a:off x="2908300" y="3222808"/>
          <a:ext cx="698500" cy="2798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85016</xdr:rowOff>
    </xdr:from>
    <xdr:to>
      <xdr:col>19</xdr:col>
      <xdr:colOff>38100</xdr:colOff>
      <xdr:row>18</xdr:row>
      <xdr:rowOff>15166</xdr:rowOff>
    </xdr:to>
    <xdr:sp macro="" textlink="">
      <xdr:nvSpPr>
        <xdr:cNvPr id="60" name="フローチャート: 判断 59">
          <a:extLst>
            <a:ext uri="{FF2B5EF4-FFF2-40B4-BE49-F238E27FC236}">
              <a16:creationId xmlns:a16="http://schemas.microsoft.com/office/drawing/2014/main" id="{00000000-0008-0000-0500-00003C000000}"/>
            </a:ext>
          </a:extLst>
        </xdr:cNvPr>
        <xdr:cNvSpPr/>
      </xdr:nvSpPr>
      <xdr:spPr bwMode="auto">
        <a:xfrm>
          <a:off x="3556000" y="304729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16</xdr:row>
      <xdr:rowOff>25343</xdr:rowOff>
    </xdr:from>
    <xdr:ext cx="762000" cy="259045"/>
    <xdr:sp macro="" textlink="">
      <xdr:nvSpPr>
        <xdr:cNvPr id="61" name="テキスト ボックス 60">
          <a:extLst>
            <a:ext uri="{FF2B5EF4-FFF2-40B4-BE49-F238E27FC236}">
              <a16:creationId xmlns:a16="http://schemas.microsoft.com/office/drawing/2014/main" id="{00000000-0008-0000-0500-00003D000000}"/>
            </a:ext>
          </a:extLst>
        </xdr:cNvPr>
        <xdr:cNvSpPr txBox="1"/>
      </xdr:nvSpPr>
      <xdr:spPr>
        <a:xfrm>
          <a:off x="3225800" y="28161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110,093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100119</xdr:rowOff>
    </xdr:from>
    <xdr:to>
      <xdr:col>15</xdr:col>
      <xdr:colOff>101600</xdr:colOff>
      <xdr:row>18</xdr:row>
      <xdr:rowOff>30269</xdr:rowOff>
    </xdr:to>
    <xdr:sp macro="" textlink="">
      <xdr:nvSpPr>
        <xdr:cNvPr id="62" name="フローチャート: 判断 61">
          <a:extLst>
            <a:ext uri="{FF2B5EF4-FFF2-40B4-BE49-F238E27FC236}">
              <a16:creationId xmlns:a16="http://schemas.microsoft.com/office/drawing/2014/main" id="{00000000-0008-0000-0500-00003E000000}"/>
            </a:ext>
          </a:extLst>
        </xdr:cNvPr>
        <xdr:cNvSpPr/>
      </xdr:nvSpPr>
      <xdr:spPr bwMode="auto">
        <a:xfrm>
          <a:off x="2857500" y="306239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16</xdr:row>
      <xdr:rowOff>40446</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2527300" y="28312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108,111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8" name="テキスト ボックス 67">
          <a:extLst>
            <a:ext uri="{FF2B5EF4-FFF2-40B4-BE49-F238E27FC236}">
              <a16:creationId xmlns:a16="http://schemas.microsoft.com/office/drawing/2014/main" id="{00000000-0008-0000-0500-000044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133830</xdr:rowOff>
    </xdr:from>
    <xdr:to>
      <xdr:col>29</xdr:col>
      <xdr:colOff>177800</xdr:colOff>
      <xdr:row>18</xdr:row>
      <xdr:rowOff>63980</xdr:rowOff>
    </xdr:to>
    <xdr:sp macro="" textlink="">
      <xdr:nvSpPr>
        <xdr:cNvPr id="69" name="楕円 68">
          <a:extLst>
            <a:ext uri="{FF2B5EF4-FFF2-40B4-BE49-F238E27FC236}">
              <a16:creationId xmlns:a16="http://schemas.microsoft.com/office/drawing/2014/main" id="{00000000-0008-0000-0500-000045000000}"/>
            </a:ext>
          </a:extLst>
        </xdr:cNvPr>
        <xdr:cNvSpPr/>
      </xdr:nvSpPr>
      <xdr:spPr bwMode="auto">
        <a:xfrm>
          <a:off x="5600700" y="309610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17</xdr:row>
      <xdr:rowOff>105907</xdr:rowOff>
    </xdr:from>
    <xdr:ext cx="762000" cy="259045"/>
    <xdr:sp macro="" textlink="">
      <xdr:nvSpPr>
        <xdr:cNvPr id="70" name="人口1人当たり決算額の推移該当値テキスト130">
          <a:extLst>
            <a:ext uri="{FF2B5EF4-FFF2-40B4-BE49-F238E27FC236}">
              <a16:creationId xmlns:a16="http://schemas.microsoft.com/office/drawing/2014/main" id="{00000000-0008-0000-0500-000046000000}"/>
            </a:ext>
          </a:extLst>
        </xdr:cNvPr>
        <xdr:cNvSpPr txBox="1"/>
      </xdr:nvSpPr>
      <xdr:spPr>
        <a:xfrm>
          <a:off x="5740400" y="30681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103,687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18</xdr:row>
      <xdr:rowOff>8443</xdr:rowOff>
    </xdr:from>
    <xdr:to>
      <xdr:col>26</xdr:col>
      <xdr:colOff>101600</xdr:colOff>
      <xdr:row>18</xdr:row>
      <xdr:rowOff>110043</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4953000" y="314216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94820</xdr:rowOff>
    </xdr:from>
    <xdr:ext cx="736600" cy="259045"/>
    <xdr:sp macro="" textlink="">
      <xdr:nvSpPr>
        <xdr:cNvPr id="72" name="テキスト ボックス 71">
          <a:extLst>
            <a:ext uri="{FF2B5EF4-FFF2-40B4-BE49-F238E27FC236}">
              <a16:creationId xmlns:a16="http://schemas.microsoft.com/office/drawing/2014/main" id="{00000000-0008-0000-0500-000048000000}"/>
            </a:ext>
          </a:extLst>
        </xdr:cNvPr>
        <xdr:cNvSpPr txBox="1"/>
      </xdr:nvSpPr>
      <xdr:spPr>
        <a:xfrm>
          <a:off x="4622800" y="32285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97,642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17</xdr:row>
      <xdr:rowOff>170665</xdr:rowOff>
    </xdr:from>
    <xdr:to>
      <xdr:col>22</xdr:col>
      <xdr:colOff>165100</xdr:colOff>
      <xdr:row>18</xdr:row>
      <xdr:rowOff>100815</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4254500" y="313294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85592</xdr:rowOff>
    </xdr:from>
    <xdr:ext cx="7620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3924300" y="3219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98,853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18</xdr:row>
      <xdr:rowOff>38283</xdr:rowOff>
    </xdr:from>
    <xdr:to>
      <xdr:col>19</xdr:col>
      <xdr:colOff>38100</xdr:colOff>
      <xdr:row>18</xdr:row>
      <xdr:rowOff>139883</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3556000" y="317200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124660</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3225800" y="32583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66264</xdr:rowOff>
    </xdr:from>
    <xdr:to>
      <xdr:col>15</xdr:col>
      <xdr:colOff>101600</xdr:colOff>
      <xdr:row>18</xdr:row>
      <xdr:rowOff>167863</xdr:rowOff>
    </xdr:to>
    <xdr:sp macro="" textlink="">
      <xdr:nvSpPr>
        <xdr:cNvPr id="77" name="楕円 76">
          <a:extLst>
            <a:ext uri="{FF2B5EF4-FFF2-40B4-BE49-F238E27FC236}">
              <a16:creationId xmlns:a16="http://schemas.microsoft.com/office/drawing/2014/main" id="{00000000-0008-0000-0500-00004D000000}"/>
            </a:ext>
          </a:extLst>
        </xdr:cNvPr>
        <xdr:cNvSpPr/>
      </xdr:nvSpPr>
      <xdr:spPr bwMode="auto">
        <a:xfrm>
          <a:off x="2857500" y="3199989"/>
          <a:ext cx="101600" cy="101599"/>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152640</xdr:rowOff>
    </xdr:from>
    <xdr:ext cx="762000" cy="259045"/>
    <xdr:sp macro="" textlink="">
      <xdr:nvSpPr>
        <xdr:cNvPr id="78" name="テキスト ボックス 77">
          <a:extLst>
            <a:ext uri="{FF2B5EF4-FFF2-40B4-BE49-F238E27FC236}">
              <a16:creationId xmlns:a16="http://schemas.microsoft.com/office/drawing/2014/main" id="{00000000-0008-0000-0500-00004E000000}"/>
            </a:ext>
          </a:extLst>
        </xdr:cNvPr>
        <xdr:cNvSpPr txBox="1"/>
      </xdr:nvSpPr>
      <xdr:spPr>
        <a:xfrm>
          <a:off x="2527300" y="32863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9" name="正方形/長方形 78">
          <a:extLst>
            <a:ext uri="{FF2B5EF4-FFF2-40B4-BE49-F238E27FC236}">
              <a16:creationId xmlns:a16="http://schemas.microsoft.com/office/drawing/2014/main" id="{00000000-0008-0000-0500-00004F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0" name="角丸四角形 79">
          <a:extLst>
            <a:ext uri="{FF2B5EF4-FFF2-40B4-BE49-F238E27FC236}">
              <a16:creationId xmlns:a16="http://schemas.microsoft.com/office/drawing/2014/main" id="{00000000-0008-0000-0500-000050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2" name="正方形/長方形 81">
          <a:extLst>
            <a:ext uri="{FF2B5EF4-FFF2-40B4-BE49-F238E27FC236}">
              <a16:creationId xmlns:a16="http://schemas.microsoft.com/office/drawing/2014/main" id="{00000000-0008-0000-0500-000052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3" name="正方形/長方形 82">
          <a:extLst>
            <a:ext uri="{FF2B5EF4-FFF2-40B4-BE49-F238E27FC236}">
              <a16:creationId xmlns:a16="http://schemas.microsoft.com/office/drawing/2014/main" id="{00000000-0008-0000-0500-000053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4" name="直線コネクタ 83">
          <a:extLst>
            <a:ext uri="{FF2B5EF4-FFF2-40B4-BE49-F238E27FC236}">
              <a16:creationId xmlns:a16="http://schemas.microsoft.com/office/drawing/2014/main" id="{00000000-0008-0000-0500-000054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8" name="直線コネクタ 87">
          <a:extLst>
            <a:ext uri="{FF2B5EF4-FFF2-40B4-BE49-F238E27FC236}">
              <a16:creationId xmlns:a16="http://schemas.microsoft.com/office/drawing/2014/main" id="{00000000-0008-0000-0500-000058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9" name="楕円 88">
          <a:extLst>
            <a:ext uri="{FF2B5EF4-FFF2-40B4-BE49-F238E27FC236}">
              <a16:creationId xmlns:a16="http://schemas.microsoft.com/office/drawing/2014/main" id="{00000000-0008-0000-0500-000059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0" name="フローチャート: 判断 89">
          <a:extLst>
            <a:ext uri="{FF2B5EF4-FFF2-40B4-BE49-F238E27FC236}">
              <a16:creationId xmlns:a16="http://schemas.microsoft.com/office/drawing/2014/main" id="{00000000-0008-0000-0500-00005A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1" name="正方形/長方形 90">
          <a:extLst>
            <a:ext uri="{FF2B5EF4-FFF2-40B4-BE49-F238E27FC236}">
              <a16:creationId xmlns:a16="http://schemas.microsoft.com/office/drawing/2014/main" id="{00000000-0008-0000-0500-00005B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2" name="テキスト ボックス 91">
          <a:extLst>
            <a:ext uri="{FF2B5EF4-FFF2-40B4-BE49-F238E27FC236}">
              <a16:creationId xmlns:a16="http://schemas.microsoft.com/office/drawing/2014/main" id="{00000000-0008-0000-0500-00005C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3" name="直線コネクタ 92">
          <a:extLst>
            <a:ext uri="{FF2B5EF4-FFF2-40B4-BE49-F238E27FC236}">
              <a16:creationId xmlns:a16="http://schemas.microsoft.com/office/drawing/2014/main" id="{00000000-0008-0000-0500-00005D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4" name="直線コネクタ 93">
          <a:extLst>
            <a:ext uri="{FF2B5EF4-FFF2-40B4-BE49-F238E27FC236}">
              <a16:creationId xmlns:a16="http://schemas.microsoft.com/office/drawing/2014/main" id="{00000000-0008-0000-0500-00005E000000}"/>
            </a:ext>
          </a:extLst>
        </xdr:cNvPr>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289577</xdr:rowOff>
    </xdr:from>
    <xdr:ext cx="762000" cy="259045"/>
    <xdr:sp macro="" textlink="">
      <xdr:nvSpPr>
        <xdr:cNvPr id="95" name="テキスト ボックス 94">
          <a:extLst>
            <a:ext uri="{FF2B5EF4-FFF2-40B4-BE49-F238E27FC236}">
              <a16:creationId xmlns:a16="http://schemas.microsoft.com/office/drawing/2014/main" id="{00000000-0008-0000-0500-00005F000000}"/>
            </a:ext>
          </a:extLst>
        </xdr:cNvPr>
        <xdr:cNvSpPr txBox="1"/>
      </xdr:nvSpPr>
      <xdr:spPr>
        <a:xfrm>
          <a:off x="1384300" y="741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37</xdr:row>
      <xdr:rowOff>50800</xdr:rowOff>
    </xdr:from>
    <xdr:to>
      <xdr:col>33</xdr:col>
      <xdr:colOff>114300</xdr:colOff>
      <xdr:row>37</xdr:row>
      <xdr:rowOff>50800</xdr:rowOff>
    </xdr:to>
    <xdr:cxnSp macro="">
      <xdr:nvCxnSpPr>
        <xdr:cNvPr id="96" name="直線コネクタ 95">
          <a:extLst>
            <a:ext uri="{FF2B5EF4-FFF2-40B4-BE49-F238E27FC236}">
              <a16:creationId xmlns:a16="http://schemas.microsoft.com/office/drawing/2014/main" id="{00000000-0008-0000-0500-000060000000}"/>
            </a:ext>
          </a:extLst>
        </xdr:cNvPr>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7" name="テキスト ボックス 96">
          <a:extLst>
            <a:ext uri="{FF2B5EF4-FFF2-40B4-BE49-F238E27FC236}">
              <a16:creationId xmlns:a16="http://schemas.microsoft.com/office/drawing/2014/main" id="{00000000-0008-0000-0500-000061000000}"/>
            </a:ext>
          </a:extLst>
        </xdr:cNvPr>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98" name="直線コネクタ 97">
          <a:extLst>
            <a:ext uri="{FF2B5EF4-FFF2-40B4-BE49-F238E27FC236}">
              <a16:creationId xmlns:a16="http://schemas.microsoft.com/office/drawing/2014/main" id="{00000000-0008-0000-0500-000062000000}"/>
            </a:ext>
          </a:extLst>
        </xdr:cNvPr>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99" name="テキスト ボックス 98">
          <a:extLst>
            <a:ext uri="{FF2B5EF4-FFF2-40B4-BE49-F238E27FC236}">
              <a16:creationId xmlns:a16="http://schemas.microsoft.com/office/drawing/2014/main" id="{00000000-0008-0000-0500-000063000000}"/>
            </a:ext>
          </a:extLst>
        </xdr:cNvPr>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100" name="直線コネクタ 99">
          <a:extLst>
            <a:ext uri="{FF2B5EF4-FFF2-40B4-BE49-F238E27FC236}">
              <a16:creationId xmlns:a16="http://schemas.microsoft.com/office/drawing/2014/main" id="{00000000-0008-0000-0500-000064000000}"/>
            </a:ext>
          </a:extLst>
        </xdr:cNvPr>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1" name="テキスト ボックス 100">
          <a:extLst>
            <a:ext uri="{FF2B5EF4-FFF2-40B4-BE49-F238E27FC236}">
              <a16:creationId xmlns:a16="http://schemas.microsoft.com/office/drawing/2014/main" id="{00000000-0008-0000-0500-000065000000}"/>
            </a:ext>
          </a:extLst>
        </xdr:cNvPr>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2" name="直線コネクタ 101">
          <a:extLst>
            <a:ext uri="{FF2B5EF4-FFF2-40B4-BE49-F238E27FC236}">
              <a16:creationId xmlns:a16="http://schemas.microsoft.com/office/drawing/2014/main" id="{00000000-0008-0000-0500-000066000000}"/>
            </a:ext>
          </a:extLst>
        </xdr:cNvPr>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3" name="テキスト ボックス 102">
          <a:extLst>
            <a:ext uri="{FF2B5EF4-FFF2-40B4-BE49-F238E27FC236}">
              <a16:creationId xmlns:a16="http://schemas.microsoft.com/office/drawing/2014/main" id="{00000000-0008-0000-0500-000067000000}"/>
            </a:ext>
          </a:extLst>
        </xdr:cNvPr>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4" name="直線コネクタ 103">
          <a:extLst>
            <a:ext uri="{FF2B5EF4-FFF2-40B4-BE49-F238E27FC236}">
              <a16:creationId xmlns:a16="http://schemas.microsoft.com/office/drawing/2014/main" id="{00000000-0008-0000-0500-000068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5" name="テキスト ボックス 104">
          <a:extLst>
            <a:ext uri="{FF2B5EF4-FFF2-40B4-BE49-F238E27FC236}">
              <a16:creationId xmlns:a16="http://schemas.microsoft.com/office/drawing/2014/main" id="{00000000-0008-0000-0500-000069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6" name="人口1人当たり決算額の推移グラフ枠445">
          <a:extLst>
            <a:ext uri="{FF2B5EF4-FFF2-40B4-BE49-F238E27FC236}">
              <a16:creationId xmlns:a16="http://schemas.microsoft.com/office/drawing/2014/main" id="{00000000-0008-0000-0500-00006A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123666</xdr:rowOff>
    </xdr:from>
    <xdr:to>
      <xdr:col>29</xdr:col>
      <xdr:colOff>127000</xdr:colOff>
      <xdr:row>37</xdr:row>
      <xdr:rowOff>312909</xdr:rowOff>
    </xdr:to>
    <xdr:cxnSp macro="">
      <xdr:nvCxnSpPr>
        <xdr:cNvPr id="107" name="直線コネクタ 106">
          <a:extLst>
            <a:ext uri="{FF2B5EF4-FFF2-40B4-BE49-F238E27FC236}">
              <a16:creationId xmlns:a16="http://schemas.microsoft.com/office/drawing/2014/main" id="{00000000-0008-0000-0500-00006B000000}"/>
            </a:ext>
          </a:extLst>
        </xdr:cNvPr>
        <xdr:cNvCxnSpPr/>
      </xdr:nvCxnSpPr>
      <xdr:spPr bwMode="auto">
        <a:xfrm flipV="1">
          <a:off x="5651500" y="6048216"/>
          <a:ext cx="0" cy="1389393"/>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284986</xdr:rowOff>
    </xdr:from>
    <xdr:ext cx="762000" cy="259045"/>
    <xdr:sp macro="" textlink="">
      <xdr:nvSpPr>
        <xdr:cNvPr id="108" name="人口1人当たり決算額の推移最小値テキスト445">
          <a:extLst>
            <a:ext uri="{FF2B5EF4-FFF2-40B4-BE49-F238E27FC236}">
              <a16:creationId xmlns:a16="http://schemas.microsoft.com/office/drawing/2014/main" id="{00000000-0008-0000-0500-00006C000000}"/>
            </a:ext>
          </a:extLst>
        </xdr:cNvPr>
        <xdr:cNvSpPr txBox="1"/>
      </xdr:nvSpPr>
      <xdr:spPr>
        <a:xfrm>
          <a:off x="5740400" y="74096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312909</xdr:rowOff>
    </xdr:from>
    <xdr:to>
      <xdr:col>30</xdr:col>
      <xdr:colOff>25400</xdr:colOff>
      <xdr:row>37</xdr:row>
      <xdr:rowOff>312909</xdr:rowOff>
    </xdr:to>
    <xdr:cxnSp macro="">
      <xdr:nvCxnSpPr>
        <xdr:cNvPr id="109" name="直線コネクタ 108">
          <a:extLst>
            <a:ext uri="{FF2B5EF4-FFF2-40B4-BE49-F238E27FC236}">
              <a16:creationId xmlns:a16="http://schemas.microsoft.com/office/drawing/2014/main" id="{00000000-0008-0000-0500-00006D000000}"/>
            </a:ext>
          </a:extLst>
        </xdr:cNvPr>
        <xdr:cNvCxnSpPr/>
      </xdr:nvCxnSpPr>
      <xdr:spPr bwMode="auto">
        <a:xfrm>
          <a:off x="5562600" y="743760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38593</xdr:rowOff>
    </xdr:from>
    <xdr:ext cx="762000" cy="259045"/>
    <xdr:sp macro="" textlink="">
      <xdr:nvSpPr>
        <xdr:cNvPr id="110" name="人口1人当たり決算額の推移最大値テキスト445">
          <a:extLst>
            <a:ext uri="{FF2B5EF4-FFF2-40B4-BE49-F238E27FC236}">
              <a16:creationId xmlns:a16="http://schemas.microsoft.com/office/drawing/2014/main" id="{00000000-0008-0000-0500-00006E000000}"/>
            </a:ext>
          </a:extLst>
        </xdr:cNvPr>
        <xdr:cNvSpPr txBox="1"/>
      </xdr:nvSpPr>
      <xdr:spPr>
        <a:xfrm>
          <a:off x="5740400" y="57916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79,175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123666</xdr:rowOff>
    </xdr:from>
    <xdr:to>
      <xdr:col>30</xdr:col>
      <xdr:colOff>25400</xdr:colOff>
      <xdr:row>33</xdr:row>
      <xdr:rowOff>123666</xdr:rowOff>
    </xdr:to>
    <xdr:cxnSp macro="">
      <xdr:nvCxnSpPr>
        <xdr:cNvPr id="111" name="直線コネクタ 110">
          <a:extLst>
            <a:ext uri="{FF2B5EF4-FFF2-40B4-BE49-F238E27FC236}">
              <a16:creationId xmlns:a16="http://schemas.microsoft.com/office/drawing/2014/main" id="{00000000-0008-0000-0500-00006F000000}"/>
            </a:ext>
          </a:extLst>
        </xdr:cNvPr>
        <xdr:cNvCxnSpPr/>
      </xdr:nvCxnSpPr>
      <xdr:spPr bwMode="auto">
        <a:xfrm>
          <a:off x="5562600" y="604821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234976</xdr:rowOff>
    </xdr:from>
    <xdr:to>
      <xdr:col>29</xdr:col>
      <xdr:colOff>127000</xdr:colOff>
      <xdr:row>35</xdr:row>
      <xdr:rowOff>288125</xdr:rowOff>
    </xdr:to>
    <xdr:cxnSp macro="">
      <xdr:nvCxnSpPr>
        <xdr:cNvPr id="112" name="直線コネクタ 111">
          <a:extLst>
            <a:ext uri="{FF2B5EF4-FFF2-40B4-BE49-F238E27FC236}">
              <a16:creationId xmlns:a16="http://schemas.microsoft.com/office/drawing/2014/main" id="{00000000-0008-0000-0500-000070000000}"/>
            </a:ext>
          </a:extLst>
        </xdr:cNvPr>
        <xdr:cNvCxnSpPr/>
      </xdr:nvCxnSpPr>
      <xdr:spPr bwMode="auto">
        <a:xfrm flipV="1">
          <a:off x="5003800" y="6845326"/>
          <a:ext cx="647700" cy="5314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36</xdr:row>
      <xdr:rowOff>2614</xdr:rowOff>
    </xdr:from>
    <xdr:ext cx="762000" cy="259045"/>
    <xdr:sp macro="" textlink="">
      <xdr:nvSpPr>
        <xdr:cNvPr id="113" name="人口1人当たり決算額の推移平均値テキスト445">
          <a:extLst>
            <a:ext uri="{FF2B5EF4-FFF2-40B4-BE49-F238E27FC236}">
              <a16:creationId xmlns:a16="http://schemas.microsoft.com/office/drawing/2014/main" id="{00000000-0008-0000-0500-000071000000}"/>
            </a:ext>
          </a:extLst>
        </xdr:cNvPr>
        <xdr:cNvSpPr txBox="1"/>
      </xdr:nvSpPr>
      <xdr:spPr>
        <a:xfrm>
          <a:off x="5740400" y="695586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27,397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30537</xdr:rowOff>
    </xdr:from>
    <xdr:to>
      <xdr:col>29</xdr:col>
      <xdr:colOff>177800</xdr:colOff>
      <xdr:row>36</xdr:row>
      <xdr:rowOff>132137</xdr:rowOff>
    </xdr:to>
    <xdr:sp macro="" textlink="">
      <xdr:nvSpPr>
        <xdr:cNvPr id="114" name="フローチャート: 判断 113">
          <a:extLst>
            <a:ext uri="{FF2B5EF4-FFF2-40B4-BE49-F238E27FC236}">
              <a16:creationId xmlns:a16="http://schemas.microsoft.com/office/drawing/2014/main" id="{00000000-0008-0000-0500-000072000000}"/>
            </a:ext>
          </a:extLst>
        </xdr:cNvPr>
        <xdr:cNvSpPr/>
      </xdr:nvSpPr>
      <xdr:spPr bwMode="auto">
        <a:xfrm>
          <a:off x="5600700" y="698378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288125</xdr:rowOff>
    </xdr:from>
    <xdr:to>
      <xdr:col>26</xdr:col>
      <xdr:colOff>50800</xdr:colOff>
      <xdr:row>35</xdr:row>
      <xdr:rowOff>300469</xdr:rowOff>
    </xdr:to>
    <xdr:cxnSp macro="">
      <xdr:nvCxnSpPr>
        <xdr:cNvPr id="115" name="直線コネクタ 114">
          <a:extLst>
            <a:ext uri="{FF2B5EF4-FFF2-40B4-BE49-F238E27FC236}">
              <a16:creationId xmlns:a16="http://schemas.microsoft.com/office/drawing/2014/main" id="{00000000-0008-0000-0500-000073000000}"/>
            </a:ext>
          </a:extLst>
        </xdr:cNvPr>
        <xdr:cNvCxnSpPr/>
      </xdr:nvCxnSpPr>
      <xdr:spPr bwMode="auto">
        <a:xfrm flipV="1">
          <a:off x="4305300" y="6898475"/>
          <a:ext cx="698500" cy="1234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36</xdr:row>
      <xdr:rowOff>70980</xdr:rowOff>
    </xdr:from>
    <xdr:to>
      <xdr:col>26</xdr:col>
      <xdr:colOff>101600</xdr:colOff>
      <xdr:row>37</xdr:row>
      <xdr:rowOff>1130</xdr:rowOff>
    </xdr:to>
    <xdr:sp macro="" textlink="">
      <xdr:nvSpPr>
        <xdr:cNvPr id="116" name="フローチャート: 判断 115">
          <a:extLst>
            <a:ext uri="{FF2B5EF4-FFF2-40B4-BE49-F238E27FC236}">
              <a16:creationId xmlns:a16="http://schemas.microsoft.com/office/drawing/2014/main" id="{00000000-0008-0000-0500-000074000000}"/>
            </a:ext>
          </a:extLst>
        </xdr:cNvPr>
        <xdr:cNvSpPr/>
      </xdr:nvSpPr>
      <xdr:spPr bwMode="auto">
        <a:xfrm>
          <a:off x="4953000" y="702423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157357</xdr:rowOff>
    </xdr:from>
    <xdr:ext cx="736600" cy="259045"/>
    <xdr:sp macro="" textlink="">
      <xdr:nvSpPr>
        <xdr:cNvPr id="117" name="テキスト ボックス 116">
          <a:extLst>
            <a:ext uri="{FF2B5EF4-FFF2-40B4-BE49-F238E27FC236}">
              <a16:creationId xmlns:a16="http://schemas.microsoft.com/office/drawing/2014/main" id="{00000000-0008-0000-0500-000075000000}"/>
            </a:ext>
          </a:extLst>
        </xdr:cNvPr>
        <xdr:cNvSpPr txBox="1"/>
      </xdr:nvSpPr>
      <xdr:spPr>
        <a:xfrm>
          <a:off x="4622800" y="71106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25,274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292888</xdr:rowOff>
    </xdr:from>
    <xdr:to>
      <xdr:col>22</xdr:col>
      <xdr:colOff>114300</xdr:colOff>
      <xdr:row>35</xdr:row>
      <xdr:rowOff>300469</xdr:rowOff>
    </xdr:to>
    <xdr:cxnSp macro="">
      <xdr:nvCxnSpPr>
        <xdr:cNvPr id="118" name="直線コネクタ 117">
          <a:extLst>
            <a:ext uri="{FF2B5EF4-FFF2-40B4-BE49-F238E27FC236}">
              <a16:creationId xmlns:a16="http://schemas.microsoft.com/office/drawing/2014/main" id="{00000000-0008-0000-0500-000076000000}"/>
            </a:ext>
          </a:extLst>
        </xdr:cNvPr>
        <xdr:cNvCxnSpPr/>
      </xdr:nvCxnSpPr>
      <xdr:spPr bwMode="auto">
        <a:xfrm>
          <a:off x="3606800" y="6903238"/>
          <a:ext cx="698500" cy="758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36</xdr:row>
      <xdr:rowOff>32404</xdr:rowOff>
    </xdr:from>
    <xdr:to>
      <xdr:col>22</xdr:col>
      <xdr:colOff>165100</xdr:colOff>
      <xdr:row>36</xdr:row>
      <xdr:rowOff>134004</xdr:rowOff>
    </xdr:to>
    <xdr:sp macro="" textlink="">
      <xdr:nvSpPr>
        <xdr:cNvPr id="119" name="フローチャート: 判断 118">
          <a:extLst>
            <a:ext uri="{FF2B5EF4-FFF2-40B4-BE49-F238E27FC236}">
              <a16:creationId xmlns:a16="http://schemas.microsoft.com/office/drawing/2014/main" id="{00000000-0008-0000-0500-000077000000}"/>
            </a:ext>
          </a:extLst>
        </xdr:cNvPr>
        <xdr:cNvSpPr/>
      </xdr:nvSpPr>
      <xdr:spPr bwMode="auto">
        <a:xfrm>
          <a:off x="4254500" y="698565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118781</xdr:rowOff>
    </xdr:from>
    <xdr:ext cx="762000" cy="259045"/>
    <xdr:sp macro="" textlink="">
      <xdr:nvSpPr>
        <xdr:cNvPr id="120" name="テキスト ボックス 119">
          <a:extLst>
            <a:ext uri="{FF2B5EF4-FFF2-40B4-BE49-F238E27FC236}">
              <a16:creationId xmlns:a16="http://schemas.microsoft.com/office/drawing/2014/main" id="{00000000-0008-0000-0500-000078000000}"/>
            </a:ext>
          </a:extLst>
        </xdr:cNvPr>
        <xdr:cNvSpPr txBox="1"/>
      </xdr:nvSpPr>
      <xdr:spPr>
        <a:xfrm>
          <a:off x="3924300" y="70720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27,299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292888</xdr:rowOff>
    </xdr:from>
    <xdr:to>
      <xdr:col>18</xdr:col>
      <xdr:colOff>177800</xdr:colOff>
      <xdr:row>36</xdr:row>
      <xdr:rowOff>57524</xdr:rowOff>
    </xdr:to>
    <xdr:cxnSp macro="">
      <xdr:nvCxnSpPr>
        <xdr:cNvPr id="121" name="直線コネクタ 120">
          <a:extLst>
            <a:ext uri="{FF2B5EF4-FFF2-40B4-BE49-F238E27FC236}">
              <a16:creationId xmlns:a16="http://schemas.microsoft.com/office/drawing/2014/main" id="{00000000-0008-0000-0500-000079000000}"/>
            </a:ext>
          </a:extLst>
        </xdr:cNvPr>
        <xdr:cNvCxnSpPr/>
      </xdr:nvCxnSpPr>
      <xdr:spPr bwMode="auto">
        <a:xfrm flipV="1">
          <a:off x="2908300" y="6903238"/>
          <a:ext cx="698500" cy="10753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36</xdr:row>
      <xdr:rowOff>50959</xdr:rowOff>
    </xdr:from>
    <xdr:to>
      <xdr:col>19</xdr:col>
      <xdr:colOff>38100</xdr:colOff>
      <xdr:row>36</xdr:row>
      <xdr:rowOff>152559</xdr:rowOff>
    </xdr:to>
    <xdr:sp macro="" textlink="">
      <xdr:nvSpPr>
        <xdr:cNvPr id="122" name="フローチャート: 判断 121">
          <a:extLst>
            <a:ext uri="{FF2B5EF4-FFF2-40B4-BE49-F238E27FC236}">
              <a16:creationId xmlns:a16="http://schemas.microsoft.com/office/drawing/2014/main" id="{00000000-0008-0000-0500-00007A000000}"/>
            </a:ext>
          </a:extLst>
        </xdr:cNvPr>
        <xdr:cNvSpPr/>
      </xdr:nvSpPr>
      <xdr:spPr bwMode="auto">
        <a:xfrm>
          <a:off x="3556000" y="700420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137336</xdr:rowOff>
    </xdr:from>
    <xdr:ext cx="762000" cy="259045"/>
    <xdr:sp macro="" textlink="">
      <xdr:nvSpPr>
        <xdr:cNvPr id="123" name="テキスト ボックス 122">
          <a:extLst>
            <a:ext uri="{FF2B5EF4-FFF2-40B4-BE49-F238E27FC236}">
              <a16:creationId xmlns:a16="http://schemas.microsoft.com/office/drawing/2014/main" id="{00000000-0008-0000-0500-00007B000000}"/>
            </a:ext>
          </a:extLst>
        </xdr:cNvPr>
        <xdr:cNvSpPr txBox="1"/>
      </xdr:nvSpPr>
      <xdr:spPr>
        <a:xfrm>
          <a:off x="3225800" y="70905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26,325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42348</xdr:rowOff>
    </xdr:from>
    <xdr:to>
      <xdr:col>15</xdr:col>
      <xdr:colOff>101600</xdr:colOff>
      <xdr:row>36</xdr:row>
      <xdr:rowOff>143948</xdr:rowOff>
    </xdr:to>
    <xdr:sp macro="" textlink="">
      <xdr:nvSpPr>
        <xdr:cNvPr id="124" name="フローチャート: 判断 123">
          <a:extLst>
            <a:ext uri="{FF2B5EF4-FFF2-40B4-BE49-F238E27FC236}">
              <a16:creationId xmlns:a16="http://schemas.microsoft.com/office/drawing/2014/main" id="{00000000-0008-0000-0500-00007C000000}"/>
            </a:ext>
          </a:extLst>
        </xdr:cNvPr>
        <xdr:cNvSpPr/>
      </xdr:nvSpPr>
      <xdr:spPr bwMode="auto">
        <a:xfrm>
          <a:off x="2857500" y="699559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128725</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2527300" y="70819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0" name="テキスト ボックス 129">
          <a:extLst>
            <a:ext uri="{FF2B5EF4-FFF2-40B4-BE49-F238E27FC236}">
              <a16:creationId xmlns:a16="http://schemas.microsoft.com/office/drawing/2014/main" id="{00000000-0008-0000-0500-000082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184176</xdr:rowOff>
    </xdr:from>
    <xdr:to>
      <xdr:col>29</xdr:col>
      <xdr:colOff>177800</xdr:colOff>
      <xdr:row>35</xdr:row>
      <xdr:rowOff>285776</xdr:rowOff>
    </xdr:to>
    <xdr:sp macro="" textlink="">
      <xdr:nvSpPr>
        <xdr:cNvPr id="131" name="楕円 130">
          <a:extLst>
            <a:ext uri="{FF2B5EF4-FFF2-40B4-BE49-F238E27FC236}">
              <a16:creationId xmlns:a16="http://schemas.microsoft.com/office/drawing/2014/main" id="{00000000-0008-0000-0500-000083000000}"/>
            </a:ext>
          </a:extLst>
        </xdr:cNvPr>
        <xdr:cNvSpPr/>
      </xdr:nvSpPr>
      <xdr:spPr bwMode="auto">
        <a:xfrm>
          <a:off x="5600700" y="679452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29253</xdr:rowOff>
    </xdr:from>
    <xdr:ext cx="762000" cy="259045"/>
    <xdr:sp macro="" textlink="">
      <xdr:nvSpPr>
        <xdr:cNvPr id="132" name="人口1人当たり決算額の推移該当値テキスト445">
          <a:extLst>
            <a:ext uri="{FF2B5EF4-FFF2-40B4-BE49-F238E27FC236}">
              <a16:creationId xmlns:a16="http://schemas.microsoft.com/office/drawing/2014/main" id="{00000000-0008-0000-0500-000084000000}"/>
            </a:ext>
          </a:extLst>
        </xdr:cNvPr>
        <xdr:cNvSpPr txBox="1"/>
      </xdr:nvSpPr>
      <xdr:spPr>
        <a:xfrm>
          <a:off x="5740400" y="66396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37,332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237325</xdr:rowOff>
    </xdr:from>
    <xdr:to>
      <xdr:col>26</xdr:col>
      <xdr:colOff>101600</xdr:colOff>
      <xdr:row>35</xdr:row>
      <xdr:rowOff>338925</xdr:rowOff>
    </xdr:to>
    <xdr:sp macro="" textlink="">
      <xdr:nvSpPr>
        <xdr:cNvPr id="133" name="楕円 132">
          <a:extLst>
            <a:ext uri="{FF2B5EF4-FFF2-40B4-BE49-F238E27FC236}">
              <a16:creationId xmlns:a16="http://schemas.microsoft.com/office/drawing/2014/main" id="{00000000-0008-0000-0500-000085000000}"/>
            </a:ext>
          </a:extLst>
        </xdr:cNvPr>
        <xdr:cNvSpPr/>
      </xdr:nvSpPr>
      <xdr:spPr bwMode="auto">
        <a:xfrm>
          <a:off x="4953000" y="684767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6202</xdr:rowOff>
    </xdr:from>
    <xdr:ext cx="736600" cy="259045"/>
    <xdr:sp macro="" textlink="">
      <xdr:nvSpPr>
        <xdr:cNvPr id="134" name="テキスト ボックス 133">
          <a:extLst>
            <a:ext uri="{FF2B5EF4-FFF2-40B4-BE49-F238E27FC236}">
              <a16:creationId xmlns:a16="http://schemas.microsoft.com/office/drawing/2014/main" id="{00000000-0008-0000-0500-000086000000}"/>
            </a:ext>
          </a:extLst>
        </xdr:cNvPr>
        <xdr:cNvSpPr txBox="1"/>
      </xdr:nvSpPr>
      <xdr:spPr>
        <a:xfrm>
          <a:off x="4622800" y="66165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34,542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249669</xdr:rowOff>
    </xdr:from>
    <xdr:to>
      <xdr:col>22</xdr:col>
      <xdr:colOff>165100</xdr:colOff>
      <xdr:row>36</xdr:row>
      <xdr:rowOff>8369</xdr:rowOff>
    </xdr:to>
    <xdr:sp macro="" textlink="">
      <xdr:nvSpPr>
        <xdr:cNvPr id="135" name="楕円 134">
          <a:extLst>
            <a:ext uri="{FF2B5EF4-FFF2-40B4-BE49-F238E27FC236}">
              <a16:creationId xmlns:a16="http://schemas.microsoft.com/office/drawing/2014/main" id="{00000000-0008-0000-0500-000087000000}"/>
            </a:ext>
          </a:extLst>
        </xdr:cNvPr>
        <xdr:cNvSpPr/>
      </xdr:nvSpPr>
      <xdr:spPr bwMode="auto">
        <a:xfrm>
          <a:off x="4254500" y="686001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18546</xdr:rowOff>
    </xdr:from>
    <xdr:ext cx="762000" cy="259045"/>
    <xdr:sp macro="" textlink="">
      <xdr:nvSpPr>
        <xdr:cNvPr id="136" name="テキスト ボックス 135">
          <a:extLst>
            <a:ext uri="{FF2B5EF4-FFF2-40B4-BE49-F238E27FC236}">
              <a16:creationId xmlns:a16="http://schemas.microsoft.com/office/drawing/2014/main" id="{00000000-0008-0000-0500-000088000000}"/>
            </a:ext>
          </a:extLst>
        </xdr:cNvPr>
        <xdr:cNvSpPr txBox="1"/>
      </xdr:nvSpPr>
      <xdr:spPr>
        <a:xfrm>
          <a:off x="3924300" y="66288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33,894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242088</xdr:rowOff>
    </xdr:from>
    <xdr:to>
      <xdr:col>19</xdr:col>
      <xdr:colOff>38100</xdr:colOff>
      <xdr:row>36</xdr:row>
      <xdr:rowOff>788</xdr:rowOff>
    </xdr:to>
    <xdr:sp macro="" textlink="">
      <xdr:nvSpPr>
        <xdr:cNvPr id="137" name="楕円 136">
          <a:extLst>
            <a:ext uri="{FF2B5EF4-FFF2-40B4-BE49-F238E27FC236}">
              <a16:creationId xmlns:a16="http://schemas.microsoft.com/office/drawing/2014/main" id="{00000000-0008-0000-0500-000089000000}"/>
            </a:ext>
          </a:extLst>
        </xdr:cNvPr>
        <xdr:cNvSpPr/>
      </xdr:nvSpPr>
      <xdr:spPr bwMode="auto">
        <a:xfrm>
          <a:off x="3556000" y="685243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10965</xdr:rowOff>
    </xdr:from>
    <xdr:ext cx="762000" cy="259045"/>
    <xdr:sp macro="" textlink="">
      <xdr:nvSpPr>
        <xdr:cNvPr id="138" name="テキスト ボックス 137">
          <a:extLst>
            <a:ext uri="{FF2B5EF4-FFF2-40B4-BE49-F238E27FC236}">
              <a16:creationId xmlns:a16="http://schemas.microsoft.com/office/drawing/2014/main" id="{00000000-0008-0000-0500-00008A000000}"/>
            </a:ext>
          </a:extLst>
        </xdr:cNvPr>
        <xdr:cNvSpPr txBox="1"/>
      </xdr:nvSpPr>
      <xdr:spPr>
        <a:xfrm>
          <a:off x="3225800" y="66213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34,292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6724</xdr:rowOff>
    </xdr:from>
    <xdr:to>
      <xdr:col>15</xdr:col>
      <xdr:colOff>101600</xdr:colOff>
      <xdr:row>36</xdr:row>
      <xdr:rowOff>108324</xdr:rowOff>
    </xdr:to>
    <xdr:sp macro="" textlink="">
      <xdr:nvSpPr>
        <xdr:cNvPr id="139" name="楕円 138">
          <a:extLst>
            <a:ext uri="{FF2B5EF4-FFF2-40B4-BE49-F238E27FC236}">
              <a16:creationId xmlns:a16="http://schemas.microsoft.com/office/drawing/2014/main" id="{00000000-0008-0000-0500-00008B000000}"/>
            </a:ext>
          </a:extLst>
        </xdr:cNvPr>
        <xdr:cNvSpPr/>
      </xdr:nvSpPr>
      <xdr:spPr bwMode="auto">
        <a:xfrm>
          <a:off x="2857500" y="695997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118501</xdr:rowOff>
    </xdr:from>
    <xdr:ext cx="762000" cy="259045"/>
    <xdr:sp macro="" textlink="">
      <xdr:nvSpPr>
        <xdr:cNvPr id="140" name="テキスト ボックス 139">
          <a:extLst>
            <a:ext uri="{FF2B5EF4-FFF2-40B4-BE49-F238E27FC236}">
              <a16:creationId xmlns:a16="http://schemas.microsoft.com/office/drawing/2014/main" id="{00000000-0008-0000-0500-00008C000000}"/>
            </a:ext>
          </a:extLst>
        </xdr:cNvPr>
        <xdr:cNvSpPr txBox="1"/>
      </xdr:nvSpPr>
      <xdr:spPr>
        <a:xfrm>
          <a:off x="2527300" y="67288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福島県棚倉町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13,490
13,392
159.93
8,232,644
7,746,907
440,995
4,756,148
5,403,148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12.6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79,912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82,629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a:extLst>
            <a:ext uri="{FF2B5EF4-FFF2-40B4-BE49-F238E27FC236}">
              <a16:creationId xmlns:a16="http://schemas.microsoft.com/office/drawing/2014/main" id="{00000000-0008-0000-0600-000036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a:extLst>
            <a:ext uri="{FF2B5EF4-FFF2-40B4-BE49-F238E27FC236}">
              <a16:creationId xmlns:a16="http://schemas.microsoft.com/office/drawing/2014/main" id="{00000000-0008-0000-06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77851</xdr:rowOff>
    </xdr:from>
    <xdr:to>
      <xdr:col>24</xdr:col>
      <xdr:colOff>62865</xdr:colOff>
      <xdr:row>39</xdr:row>
      <xdr:rowOff>16993</xdr:rowOff>
    </xdr:to>
    <xdr:cxnSp macro="">
      <xdr:nvCxnSpPr>
        <xdr:cNvPr id="56" name="直線コネクタ 55">
          <a:extLst>
            <a:ext uri="{FF2B5EF4-FFF2-40B4-BE49-F238E27FC236}">
              <a16:creationId xmlns:a16="http://schemas.microsoft.com/office/drawing/2014/main" id="{00000000-0008-0000-0600-000038000000}"/>
            </a:ext>
          </a:extLst>
        </xdr:cNvPr>
        <xdr:cNvCxnSpPr/>
      </xdr:nvCxnSpPr>
      <xdr:spPr>
        <a:xfrm flipV="1">
          <a:off x="4633595" y="5221351"/>
          <a:ext cx="1270" cy="14821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20820</xdr:rowOff>
    </xdr:from>
    <xdr:ext cx="534377" cy="259045"/>
    <xdr:sp macro="" textlink="">
      <xdr:nvSpPr>
        <xdr:cNvPr id="57" name="人件費最小値テキスト">
          <a:extLst>
            <a:ext uri="{FF2B5EF4-FFF2-40B4-BE49-F238E27FC236}">
              <a16:creationId xmlns:a16="http://schemas.microsoft.com/office/drawing/2014/main" id="{00000000-0008-0000-0600-000039000000}"/>
            </a:ext>
          </a:extLst>
        </xdr:cNvPr>
        <xdr:cNvSpPr txBox="1"/>
      </xdr:nvSpPr>
      <xdr:spPr>
        <a:xfrm>
          <a:off x="4686300" y="6707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62,162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16993</xdr:rowOff>
    </xdr:from>
    <xdr:to>
      <xdr:col>24</xdr:col>
      <xdr:colOff>152400</xdr:colOff>
      <xdr:row>39</xdr:row>
      <xdr:rowOff>16993</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a:off x="4546600" y="67035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24528</xdr:rowOff>
    </xdr:from>
    <xdr:ext cx="599010" cy="259045"/>
    <xdr:sp macro="" textlink="">
      <xdr:nvSpPr>
        <xdr:cNvPr id="59" name="人件費最大値テキスト">
          <a:extLst>
            <a:ext uri="{FF2B5EF4-FFF2-40B4-BE49-F238E27FC236}">
              <a16:creationId xmlns:a16="http://schemas.microsoft.com/office/drawing/2014/main" id="{00000000-0008-0000-0600-00003B000000}"/>
            </a:ext>
          </a:extLst>
        </xdr:cNvPr>
        <xdr:cNvSpPr txBox="1"/>
      </xdr:nvSpPr>
      <xdr:spPr>
        <a:xfrm>
          <a:off x="4686300" y="49965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178,870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77851</xdr:rowOff>
    </xdr:from>
    <xdr:to>
      <xdr:col>24</xdr:col>
      <xdr:colOff>152400</xdr:colOff>
      <xdr:row>30</xdr:row>
      <xdr:rowOff>77851</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a:off x="4546600" y="52213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88557</xdr:rowOff>
    </xdr:from>
    <xdr:to>
      <xdr:col>24</xdr:col>
      <xdr:colOff>63500</xdr:colOff>
      <xdr:row>37</xdr:row>
      <xdr:rowOff>111608</xdr:rowOff>
    </xdr:to>
    <xdr:cxnSp macro="">
      <xdr:nvCxnSpPr>
        <xdr:cNvPr id="61" name="直線コネクタ 60">
          <a:extLst>
            <a:ext uri="{FF2B5EF4-FFF2-40B4-BE49-F238E27FC236}">
              <a16:creationId xmlns:a16="http://schemas.microsoft.com/office/drawing/2014/main" id="{00000000-0008-0000-0600-00003D000000}"/>
            </a:ext>
          </a:extLst>
        </xdr:cNvPr>
        <xdr:cNvCxnSpPr/>
      </xdr:nvCxnSpPr>
      <xdr:spPr>
        <a:xfrm flipV="1">
          <a:off x="3797300" y="6432207"/>
          <a:ext cx="838200" cy="230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161637</xdr:rowOff>
    </xdr:from>
    <xdr:ext cx="599010" cy="259045"/>
    <xdr:sp macro="" textlink="">
      <xdr:nvSpPr>
        <xdr:cNvPr id="62" name="人件費平均値テキスト">
          <a:extLst>
            <a:ext uri="{FF2B5EF4-FFF2-40B4-BE49-F238E27FC236}">
              <a16:creationId xmlns:a16="http://schemas.microsoft.com/office/drawing/2014/main" id="{00000000-0008-0000-0600-00003E000000}"/>
            </a:ext>
          </a:extLst>
        </xdr:cNvPr>
        <xdr:cNvSpPr txBox="1"/>
      </xdr:nvSpPr>
      <xdr:spPr>
        <a:xfrm>
          <a:off x="4686300" y="599093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102,574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138760</xdr:rowOff>
    </xdr:from>
    <xdr:to>
      <xdr:col>24</xdr:col>
      <xdr:colOff>114300</xdr:colOff>
      <xdr:row>36</xdr:row>
      <xdr:rowOff>68910</xdr:rowOff>
    </xdr:to>
    <xdr:sp macro="" textlink="">
      <xdr:nvSpPr>
        <xdr:cNvPr id="63" name="フローチャート: 判断 62">
          <a:extLst>
            <a:ext uri="{FF2B5EF4-FFF2-40B4-BE49-F238E27FC236}">
              <a16:creationId xmlns:a16="http://schemas.microsoft.com/office/drawing/2014/main" id="{00000000-0008-0000-0600-00003F000000}"/>
            </a:ext>
          </a:extLst>
        </xdr:cNvPr>
        <xdr:cNvSpPr/>
      </xdr:nvSpPr>
      <xdr:spPr>
        <a:xfrm>
          <a:off x="4584700" y="6139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111608</xdr:rowOff>
    </xdr:from>
    <xdr:to>
      <xdr:col>19</xdr:col>
      <xdr:colOff>177800</xdr:colOff>
      <xdr:row>37</xdr:row>
      <xdr:rowOff>127089</xdr:rowOff>
    </xdr:to>
    <xdr:cxnSp macro="">
      <xdr:nvCxnSpPr>
        <xdr:cNvPr id="64" name="直線コネクタ 63">
          <a:extLst>
            <a:ext uri="{FF2B5EF4-FFF2-40B4-BE49-F238E27FC236}">
              <a16:creationId xmlns:a16="http://schemas.microsoft.com/office/drawing/2014/main" id="{00000000-0008-0000-0600-000040000000}"/>
            </a:ext>
          </a:extLst>
        </xdr:cNvPr>
        <xdr:cNvCxnSpPr/>
      </xdr:nvCxnSpPr>
      <xdr:spPr>
        <a:xfrm flipV="1">
          <a:off x="2908300" y="6455258"/>
          <a:ext cx="889000" cy="154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12700</xdr:rowOff>
    </xdr:from>
    <xdr:to>
      <xdr:col>20</xdr:col>
      <xdr:colOff>38100</xdr:colOff>
      <xdr:row>36</xdr:row>
      <xdr:rowOff>114300</xdr:rowOff>
    </xdr:to>
    <xdr:sp macro="" textlink="">
      <xdr:nvSpPr>
        <xdr:cNvPr id="65" name="フローチャート: 判断 64">
          <a:extLst>
            <a:ext uri="{FF2B5EF4-FFF2-40B4-BE49-F238E27FC236}">
              <a16:creationId xmlns:a16="http://schemas.microsoft.com/office/drawing/2014/main" id="{00000000-0008-0000-0600-000041000000}"/>
            </a:ext>
          </a:extLst>
        </xdr:cNvPr>
        <xdr:cNvSpPr/>
      </xdr:nvSpPr>
      <xdr:spPr>
        <a:xfrm>
          <a:off x="3746500" y="6184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34</xdr:row>
      <xdr:rowOff>130827</xdr:rowOff>
    </xdr:from>
    <xdr:ext cx="534377" cy="259045"/>
    <xdr:sp macro="" textlink="">
      <xdr:nvSpPr>
        <xdr:cNvPr id="66" name="テキスト ボックス 65">
          <a:extLst>
            <a:ext uri="{FF2B5EF4-FFF2-40B4-BE49-F238E27FC236}">
              <a16:creationId xmlns:a16="http://schemas.microsoft.com/office/drawing/2014/main" id="{00000000-0008-0000-0600-000042000000}"/>
            </a:ext>
          </a:extLst>
        </xdr:cNvPr>
        <xdr:cNvSpPr txBox="1"/>
      </xdr:nvSpPr>
      <xdr:spPr>
        <a:xfrm>
          <a:off x="3530111" y="59601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99,000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127089</xdr:rowOff>
    </xdr:from>
    <xdr:to>
      <xdr:col>15</xdr:col>
      <xdr:colOff>50800</xdr:colOff>
      <xdr:row>37</xdr:row>
      <xdr:rowOff>139205</xdr:rowOff>
    </xdr:to>
    <xdr:cxnSp macro="">
      <xdr:nvCxnSpPr>
        <xdr:cNvPr id="67" name="直線コネクタ 66">
          <a:extLst>
            <a:ext uri="{FF2B5EF4-FFF2-40B4-BE49-F238E27FC236}">
              <a16:creationId xmlns:a16="http://schemas.microsoft.com/office/drawing/2014/main" id="{00000000-0008-0000-0600-000043000000}"/>
            </a:ext>
          </a:extLst>
        </xdr:cNvPr>
        <xdr:cNvCxnSpPr/>
      </xdr:nvCxnSpPr>
      <xdr:spPr>
        <a:xfrm flipV="1">
          <a:off x="2019300" y="6470739"/>
          <a:ext cx="889000" cy="121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138925</xdr:rowOff>
    </xdr:from>
    <xdr:to>
      <xdr:col>15</xdr:col>
      <xdr:colOff>101600</xdr:colOff>
      <xdr:row>37</xdr:row>
      <xdr:rowOff>69075</xdr:rowOff>
    </xdr:to>
    <xdr:sp macro="" textlink="">
      <xdr:nvSpPr>
        <xdr:cNvPr id="68" name="フローチャート: 判断 67">
          <a:extLst>
            <a:ext uri="{FF2B5EF4-FFF2-40B4-BE49-F238E27FC236}">
              <a16:creationId xmlns:a16="http://schemas.microsoft.com/office/drawing/2014/main" id="{00000000-0008-0000-0600-000044000000}"/>
            </a:ext>
          </a:extLst>
        </xdr:cNvPr>
        <xdr:cNvSpPr/>
      </xdr:nvSpPr>
      <xdr:spPr>
        <a:xfrm>
          <a:off x="2857500" y="63111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85602</xdr:rowOff>
    </xdr:from>
    <xdr:ext cx="534377" cy="259045"/>
    <xdr:sp macro="" textlink="">
      <xdr:nvSpPr>
        <xdr:cNvPr id="69" name="テキスト ボックス 68">
          <a:extLst>
            <a:ext uri="{FF2B5EF4-FFF2-40B4-BE49-F238E27FC236}">
              <a16:creationId xmlns:a16="http://schemas.microsoft.com/office/drawing/2014/main" id="{00000000-0008-0000-0600-000045000000}"/>
            </a:ext>
          </a:extLst>
        </xdr:cNvPr>
        <xdr:cNvSpPr txBox="1"/>
      </xdr:nvSpPr>
      <xdr:spPr>
        <a:xfrm>
          <a:off x="2641111" y="60863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139205</xdr:rowOff>
    </xdr:from>
    <xdr:to>
      <xdr:col>10</xdr:col>
      <xdr:colOff>114300</xdr:colOff>
      <xdr:row>38</xdr:row>
      <xdr:rowOff>41389</xdr:rowOff>
    </xdr:to>
    <xdr:cxnSp macro="">
      <xdr:nvCxnSpPr>
        <xdr:cNvPr id="70" name="直線コネクタ 69">
          <a:extLst>
            <a:ext uri="{FF2B5EF4-FFF2-40B4-BE49-F238E27FC236}">
              <a16:creationId xmlns:a16="http://schemas.microsoft.com/office/drawing/2014/main" id="{00000000-0008-0000-0600-000046000000}"/>
            </a:ext>
          </a:extLst>
        </xdr:cNvPr>
        <xdr:cNvCxnSpPr/>
      </xdr:nvCxnSpPr>
      <xdr:spPr>
        <a:xfrm flipV="1">
          <a:off x="1130300" y="6482855"/>
          <a:ext cx="889000" cy="736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157086</xdr:rowOff>
    </xdr:from>
    <xdr:to>
      <xdr:col>10</xdr:col>
      <xdr:colOff>165100</xdr:colOff>
      <xdr:row>37</xdr:row>
      <xdr:rowOff>87236</xdr:rowOff>
    </xdr:to>
    <xdr:sp macro="" textlink="">
      <xdr:nvSpPr>
        <xdr:cNvPr id="71" name="フローチャート: 判断 70">
          <a:extLst>
            <a:ext uri="{FF2B5EF4-FFF2-40B4-BE49-F238E27FC236}">
              <a16:creationId xmlns:a16="http://schemas.microsoft.com/office/drawing/2014/main" id="{00000000-0008-0000-0600-000047000000}"/>
            </a:ext>
          </a:extLst>
        </xdr:cNvPr>
        <xdr:cNvSpPr/>
      </xdr:nvSpPr>
      <xdr:spPr>
        <a:xfrm>
          <a:off x="1968500" y="63292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35</xdr:row>
      <xdr:rowOff>103763</xdr:rowOff>
    </xdr:from>
    <xdr:ext cx="534377" cy="259045"/>
    <xdr:sp macro="" textlink="">
      <xdr:nvSpPr>
        <xdr:cNvPr id="72" name="テキスト ボックス 71">
          <a:extLst>
            <a:ext uri="{FF2B5EF4-FFF2-40B4-BE49-F238E27FC236}">
              <a16:creationId xmlns:a16="http://schemas.microsoft.com/office/drawing/2014/main" id="{00000000-0008-0000-0600-000048000000}"/>
            </a:ext>
          </a:extLst>
        </xdr:cNvPr>
        <xdr:cNvSpPr txBox="1"/>
      </xdr:nvSpPr>
      <xdr:spPr>
        <a:xfrm>
          <a:off x="1752111" y="61045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165913</xdr:rowOff>
    </xdr:from>
    <xdr:to>
      <xdr:col>6</xdr:col>
      <xdr:colOff>38100</xdr:colOff>
      <xdr:row>37</xdr:row>
      <xdr:rowOff>96063</xdr:rowOff>
    </xdr:to>
    <xdr:sp macro="" textlink="">
      <xdr:nvSpPr>
        <xdr:cNvPr id="73" name="フローチャート: 判断 72">
          <a:extLst>
            <a:ext uri="{FF2B5EF4-FFF2-40B4-BE49-F238E27FC236}">
              <a16:creationId xmlns:a16="http://schemas.microsoft.com/office/drawing/2014/main" id="{00000000-0008-0000-0600-000049000000}"/>
            </a:ext>
          </a:extLst>
        </xdr:cNvPr>
        <xdr:cNvSpPr/>
      </xdr:nvSpPr>
      <xdr:spPr>
        <a:xfrm>
          <a:off x="1079500" y="6338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112590</xdr:rowOff>
    </xdr:from>
    <xdr:ext cx="534377"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863111" y="61133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86,936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37757</xdr:rowOff>
    </xdr:from>
    <xdr:to>
      <xdr:col>24</xdr:col>
      <xdr:colOff>114300</xdr:colOff>
      <xdr:row>37</xdr:row>
      <xdr:rowOff>139357</xdr:rowOff>
    </xdr:to>
    <xdr:sp macro="" textlink="">
      <xdr:nvSpPr>
        <xdr:cNvPr id="80" name="楕円 79">
          <a:extLst>
            <a:ext uri="{FF2B5EF4-FFF2-40B4-BE49-F238E27FC236}">
              <a16:creationId xmlns:a16="http://schemas.microsoft.com/office/drawing/2014/main" id="{00000000-0008-0000-0600-000050000000}"/>
            </a:ext>
          </a:extLst>
        </xdr:cNvPr>
        <xdr:cNvSpPr/>
      </xdr:nvSpPr>
      <xdr:spPr>
        <a:xfrm>
          <a:off x="4584700" y="63814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16184</xdr:rowOff>
    </xdr:from>
    <xdr:ext cx="534377" cy="259045"/>
    <xdr:sp macro="" textlink="">
      <xdr:nvSpPr>
        <xdr:cNvPr id="81" name="人件費該当値テキスト">
          <a:extLst>
            <a:ext uri="{FF2B5EF4-FFF2-40B4-BE49-F238E27FC236}">
              <a16:creationId xmlns:a16="http://schemas.microsoft.com/office/drawing/2014/main" id="{00000000-0008-0000-0600-000051000000}"/>
            </a:ext>
          </a:extLst>
        </xdr:cNvPr>
        <xdr:cNvSpPr txBox="1"/>
      </xdr:nvSpPr>
      <xdr:spPr>
        <a:xfrm>
          <a:off x="4686300" y="63598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83,527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60808</xdr:rowOff>
    </xdr:from>
    <xdr:to>
      <xdr:col>20</xdr:col>
      <xdr:colOff>38100</xdr:colOff>
      <xdr:row>37</xdr:row>
      <xdr:rowOff>162407</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3746500" y="6404458"/>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153535</xdr:rowOff>
    </xdr:from>
    <xdr:ext cx="534377" cy="259045"/>
    <xdr:sp macro="" textlink="">
      <xdr:nvSpPr>
        <xdr:cNvPr id="83" name="テキスト ボックス 82">
          <a:extLst>
            <a:ext uri="{FF2B5EF4-FFF2-40B4-BE49-F238E27FC236}">
              <a16:creationId xmlns:a16="http://schemas.microsoft.com/office/drawing/2014/main" id="{00000000-0008-0000-0600-000053000000}"/>
            </a:ext>
          </a:extLst>
        </xdr:cNvPr>
        <xdr:cNvSpPr txBox="1"/>
      </xdr:nvSpPr>
      <xdr:spPr>
        <a:xfrm>
          <a:off x="3530111" y="64971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81,712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76289</xdr:rowOff>
    </xdr:from>
    <xdr:to>
      <xdr:col>15</xdr:col>
      <xdr:colOff>101600</xdr:colOff>
      <xdr:row>38</xdr:row>
      <xdr:rowOff>6438</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2857500" y="6419939"/>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169016</xdr:rowOff>
    </xdr:from>
    <xdr:ext cx="534377"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2641111" y="65126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80,493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37</xdr:row>
      <xdr:rowOff>88405</xdr:rowOff>
    </xdr:from>
    <xdr:to>
      <xdr:col>10</xdr:col>
      <xdr:colOff>165100</xdr:colOff>
      <xdr:row>38</xdr:row>
      <xdr:rowOff>18555</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1968500" y="64320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38</xdr:row>
      <xdr:rowOff>9682</xdr:rowOff>
    </xdr:from>
    <xdr:ext cx="534377"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1752111" y="65247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79,539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162039</xdr:rowOff>
    </xdr:from>
    <xdr:to>
      <xdr:col>6</xdr:col>
      <xdr:colOff>38100</xdr:colOff>
      <xdr:row>38</xdr:row>
      <xdr:rowOff>92189</xdr:rowOff>
    </xdr:to>
    <xdr:sp macro="" textlink="">
      <xdr:nvSpPr>
        <xdr:cNvPr id="88" name="楕円 87">
          <a:extLst>
            <a:ext uri="{FF2B5EF4-FFF2-40B4-BE49-F238E27FC236}">
              <a16:creationId xmlns:a16="http://schemas.microsoft.com/office/drawing/2014/main" id="{00000000-0008-0000-0600-000058000000}"/>
            </a:ext>
          </a:extLst>
        </xdr:cNvPr>
        <xdr:cNvSpPr/>
      </xdr:nvSpPr>
      <xdr:spPr>
        <a:xfrm>
          <a:off x="1079500" y="65056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38</xdr:row>
      <xdr:rowOff>83316</xdr:rowOff>
    </xdr:from>
    <xdr:ext cx="534377" cy="259045"/>
    <xdr:sp macro="" textlink="">
      <xdr:nvSpPr>
        <xdr:cNvPr id="89" name="テキスト ボックス 88">
          <a:extLst>
            <a:ext uri="{FF2B5EF4-FFF2-40B4-BE49-F238E27FC236}">
              <a16:creationId xmlns:a16="http://schemas.microsoft.com/office/drawing/2014/main" id="{00000000-0008-0000-0600-000059000000}"/>
            </a:ext>
          </a:extLst>
        </xdr:cNvPr>
        <xdr:cNvSpPr txBox="1"/>
      </xdr:nvSpPr>
      <xdr:spPr>
        <a:xfrm>
          <a:off x="863111" y="65984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73,741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72,843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100,849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6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6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100" name="直線コネクタ 99">
          <a:extLst>
            <a:ext uri="{FF2B5EF4-FFF2-40B4-BE49-F238E27FC236}">
              <a16:creationId xmlns:a16="http://schemas.microsoft.com/office/drawing/2014/main" id="{00000000-0008-0000-0600-000064000000}"/>
            </a:ext>
          </a:extLst>
        </xdr:cNvPr>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101" name="テキスト ボックス 100">
          <a:extLst>
            <a:ext uri="{FF2B5EF4-FFF2-40B4-BE49-F238E27FC236}">
              <a16:creationId xmlns:a16="http://schemas.microsoft.com/office/drawing/2014/main" id="{00000000-0008-0000-0600-000065000000}"/>
            </a:ext>
          </a:extLst>
        </xdr:cNvPr>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2" name="直線コネクタ 101">
          <a:extLst>
            <a:ext uri="{FF2B5EF4-FFF2-40B4-BE49-F238E27FC236}">
              <a16:creationId xmlns:a16="http://schemas.microsoft.com/office/drawing/2014/main" id="{00000000-0008-0000-0600-000066000000}"/>
            </a:ext>
          </a:extLst>
        </xdr:cNvPr>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3" name="テキスト ボックス 102">
          <a:extLst>
            <a:ext uri="{FF2B5EF4-FFF2-40B4-BE49-F238E27FC236}">
              <a16:creationId xmlns:a16="http://schemas.microsoft.com/office/drawing/2014/main" id="{00000000-0008-0000-0600-000067000000}"/>
            </a:ext>
          </a:extLst>
        </xdr:cNvPr>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4" name="直線コネクタ 103">
          <a:extLst>
            <a:ext uri="{FF2B5EF4-FFF2-40B4-BE49-F238E27FC236}">
              <a16:creationId xmlns:a16="http://schemas.microsoft.com/office/drawing/2014/main" id="{00000000-0008-0000-0600-000068000000}"/>
            </a:ext>
          </a:extLst>
        </xdr:cNvPr>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5" name="テキスト ボックス 104">
          <a:extLst>
            <a:ext uri="{FF2B5EF4-FFF2-40B4-BE49-F238E27FC236}">
              <a16:creationId xmlns:a16="http://schemas.microsoft.com/office/drawing/2014/main" id="{00000000-0008-0000-0600-000069000000}"/>
            </a:ext>
          </a:extLst>
        </xdr:cNvPr>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6" name="直線コネクタ 105">
          <a:extLst>
            <a:ext uri="{FF2B5EF4-FFF2-40B4-BE49-F238E27FC236}">
              <a16:creationId xmlns:a16="http://schemas.microsoft.com/office/drawing/2014/main" id="{00000000-0008-0000-0600-00006A000000}"/>
            </a:ext>
          </a:extLst>
        </xdr:cNvPr>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7" name="テキスト ボックス 106">
          <a:extLst>
            <a:ext uri="{FF2B5EF4-FFF2-40B4-BE49-F238E27FC236}">
              <a16:creationId xmlns:a16="http://schemas.microsoft.com/office/drawing/2014/main" id="{00000000-0008-0000-0600-00006B000000}"/>
            </a:ext>
          </a:extLst>
        </xdr:cNvPr>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8" name="直線コネクタ 107">
          <a:extLst>
            <a:ext uri="{FF2B5EF4-FFF2-40B4-BE49-F238E27FC236}">
              <a16:creationId xmlns:a16="http://schemas.microsoft.com/office/drawing/2014/main" id="{00000000-0008-0000-0600-00006C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9" name="テキスト ボックス 108">
          <a:extLst>
            <a:ext uri="{FF2B5EF4-FFF2-40B4-BE49-F238E27FC236}">
              <a16:creationId xmlns:a16="http://schemas.microsoft.com/office/drawing/2014/main" id="{00000000-0008-0000-0600-00006D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0" name="物件費グラフ枠">
          <a:extLst>
            <a:ext uri="{FF2B5EF4-FFF2-40B4-BE49-F238E27FC236}">
              <a16:creationId xmlns:a16="http://schemas.microsoft.com/office/drawing/2014/main" id="{00000000-0008-0000-0600-00006E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167109</xdr:rowOff>
    </xdr:from>
    <xdr:to>
      <xdr:col>24</xdr:col>
      <xdr:colOff>62865</xdr:colOff>
      <xdr:row>57</xdr:row>
      <xdr:rowOff>63544</xdr:rowOff>
    </xdr:to>
    <xdr:cxnSp macro="">
      <xdr:nvCxnSpPr>
        <xdr:cNvPr id="111" name="直線コネクタ 110">
          <a:extLst>
            <a:ext uri="{FF2B5EF4-FFF2-40B4-BE49-F238E27FC236}">
              <a16:creationId xmlns:a16="http://schemas.microsoft.com/office/drawing/2014/main" id="{00000000-0008-0000-0600-00006F000000}"/>
            </a:ext>
          </a:extLst>
        </xdr:cNvPr>
        <xdr:cNvCxnSpPr/>
      </xdr:nvCxnSpPr>
      <xdr:spPr>
        <a:xfrm flipV="1">
          <a:off x="4633595" y="8739609"/>
          <a:ext cx="1270" cy="10965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67371</xdr:rowOff>
    </xdr:from>
    <xdr:ext cx="534377" cy="259045"/>
    <xdr:sp macro="" textlink="">
      <xdr:nvSpPr>
        <xdr:cNvPr id="112" name="物件費最小値テキスト">
          <a:extLst>
            <a:ext uri="{FF2B5EF4-FFF2-40B4-BE49-F238E27FC236}">
              <a16:creationId xmlns:a16="http://schemas.microsoft.com/office/drawing/2014/main" id="{00000000-0008-0000-0600-000070000000}"/>
            </a:ext>
          </a:extLst>
        </xdr:cNvPr>
        <xdr:cNvSpPr txBox="1"/>
      </xdr:nvSpPr>
      <xdr:spPr>
        <a:xfrm>
          <a:off x="4686300" y="98400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54,157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57</xdr:row>
      <xdr:rowOff>63544</xdr:rowOff>
    </xdr:from>
    <xdr:to>
      <xdr:col>24</xdr:col>
      <xdr:colOff>152400</xdr:colOff>
      <xdr:row>57</xdr:row>
      <xdr:rowOff>63544</xdr:rowOff>
    </xdr:to>
    <xdr:cxnSp macro="">
      <xdr:nvCxnSpPr>
        <xdr:cNvPr id="113" name="直線コネクタ 112">
          <a:extLst>
            <a:ext uri="{FF2B5EF4-FFF2-40B4-BE49-F238E27FC236}">
              <a16:creationId xmlns:a16="http://schemas.microsoft.com/office/drawing/2014/main" id="{00000000-0008-0000-0600-000071000000}"/>
            </a:ext>
          </a:extLst>
        </xdr:cNvPr>
        <xdr:cNvCxnSpPr/>
      </xdr:nvCxnSpPr>
      <xdr:spPr>
        <a:xfrm>
          <a:off x="4546600" y="98361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113786</xdr:rowOff>
    </xdr:from>
    <xdr:ext cx="599010" cy="259045"/>
    <xdr:sp macro="" textlink="">
      <xdr:nvSpPr>
        <xdr:cNvPr id="114" name="物件費最大値テキスト">
          <a:extLst>
            <a:ext uri="{FF2B5EF4-FFF2-40B4-BE49-F238E27FC236}">
              <a16:creationId xmlns:a16="http://schemas.microsoft.com/office/drawing/2014/main" id="{00000000-0008-0000-0600-000072000000}"/>
            </a:ext>
          </a:extLst>
        </xdr:cNvPr>
        <xdr:cNvSpPr txBox="1"/>
      </xdr:nvSpPr>
      <xdr:spPr>
        <a:xfrm>
          <a:off x="4686300" y="85148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294,005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167109</xdr:rowOff>
    </xdr:from>
    <xdr:to>
      <xdr:col>24</xdr:col>
      <xdr:colOff>152400</xdr:colOff>
      <xdr:row>50</xdr:row>
      <xdr:rowOff>167109</xdr:rowOff>
    </xdr:to>
    <xdr:cxnSp macro="">
      <xdr:nvCxnSpPr>
        <xdr:cNvPr id="115" name="直線コネクタ 114">
          <a:extLst>
            <a:ext uri="{FF2B5EF4-FFF2-40B4-BE49-F238E27FC236}">
              <a16:creationId xmlns:a16="http://schemas.microsoft.com/office/drawing/2014/main" id="{00000000-0008-0000-0600-000073000000}"/>
            </a:ext>
          </a:extLst>
        </xdr:cNvPr>
        <xdr:cNvCxnSpPr/>
      </xdr:nvCxnSpPr>
      <xdr:spPr>
        <a:xfrm>
          <a:off x="4546600" y="87396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55</xdr:row>
      <xdr:rowOff>162711</xdr:rowOff>
    </xdr:from>
    <xdr:to>
      <xdr:col>24</xdr:col>
      <xdr:colOff>63500</xdr:colOff>
      <xdr:row>56</xdr:row>
      <xdr:rowOff>144985</xdr:rowOff>
    </xdr:to>
    <xdr:cxnSp macro="">
      <xdr:nvCxnSpPr>
        <xdr:cNvPr id="116" name="直線コネクタ 115">
          <a:extLst>
            <a:ext uri="{FF2B5EF4-FFF2-40B4-BE49-F238E27FC236}">
              <a16:creationId xmlns:a16="http://schemas.microsoft.com/office/drawing/2014/main" id="{00000000-0008-0000-0600-000074000000}"/>
            </a:ext>
          </a:extLst>
        </xdr:cNvPr>
        <xdr:cNvCxnSpPr/>
      </xdr:nvCxnSpPr>
      <xdr:spPr>
        <a:xfrm>
          <a:off x="3797300" y="9592461"/>
          <a:ext cx="838200" cy="153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6525</xdr:rowOff>
    </xdr:from>
    <xdr:ext cx="534377" cy="259045"/>
    <xdr:sp macro="" textlink="">
      <xdr:nvSpPr>
        <xdr:cNvPr id="117" name="物件費平均値テキスト">
          <a:extLst>
            <a:ext uri="{FF2B5EF4-FFF2-40B4-BE49-F238E27FC236}">
              <a16:creationId xmlns:a16="http://schemas.microsoft.com/office/drawing/2014/main" id="{00000000-0008-0000-0600-000075000000}"/>
            </a:ext>
          </a:extLst>
        </xdr:cNvPr>
        <xdr:cNvSpPr txBox="1"/>
      </xdr:nvSpPr>
      <xdr:spPr>
        <a:xfrm>
          <a:off x="4686300" y="943627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98,021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155098</xdr:rowOff>
    </xdr:from>
    <xdr:to>
      <xdr:col>24</xdr:col>
      <xdr:colOff>114300</xdr:colOff>
      <xdr:row>56</xdr:row>
      <xdr:rowOff>85248</xdr:rowOff>
    </xdr:to>
    <xdr:sp macro="" textlink="">
      <xdr:nvSpPr>
        <xdr:cNvPr id="118" name="フローチャート: 判断 117">
          <a:extLst>
            <a:ext uri="{FF2B5EF4-FFF2-40B4-BE49-F238E27FC236}">
              <a16:creationId xmlns:a16="http://schemas.microsoft.com/office/drawing/2014/main" id="{00000000-0008-0000-0600-000076000000}"/>
            </a:ext>
          </a:extLst>
        </xdr:cNvPr>
        <xdr:cNvSpPr/>
      </xdr:nvSpPr>
      <xdr:spPr>
        <a:xfrm>
          <a:off x="4584700" y="95848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55</xdr:row>
      <xdr:rowOff>162711</xdr:rowOff>
    </xdr:from>
    <xdr:to>
      <xdr:col>19</xdr:col>
      <xdr:colOff>177800</xdr:colOff>
      <xdr:row>56</xdr:row>
      <xdr:rowOff>81832</xdr:rowOff>
    </xdr:to>
    <xdr:cxnSp macro="">
      <xdr:nvCxnSpPr>
        <xdr:cNvPr id="119" name="直線コネクタ 118">
          <a:extLst>
            <a:ext uri="{FF2B5EF4-FFF2-40B4-BE49-F238E27FC236}">
              <a16:creationId xmlns:a16="http://schemas.microsoft.com/office/drawing/2014/main" id="{00000000-0008-0000-0600-000077000000}"/>
            </a:ext>
          </a:extLst>
        </xdr:cNvPr>
        <xdr:cNvCxnSpPr/>
      </xdr:nvCxnSpPr>
      <xdr:spPr>
        <a:xfrm flipV="1">
          <a:off x="2908300" y="9592461"/>
          <a:ext cx="889000" cy="905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18455</xdr:rowOff>
    </xdr:from>
    <xdr:to>
      <xdr:col>20</xdr:col>
      <xdr:colOff>38100</xdr:colOff>
      <xdr:row>56</xdr:row>
      <xdr:rowOff>120055</xdr:rowOff>
    </xdr:to>
    <xdr:sp macro="" textlink="">
      <xdr:nvSpPr>
        <xdr:cNvPr id="120" name="フローチャート: 判断 119">
          <a:extLst>
            <a:ext uri="{FF2B5EF4-FFF2-40B4-BE49-F238E27FC236}">
              <a16:creationId xmlns:a16="http://schemas.microsoft.com/office/drawing/2014/main" id="{00000000-0008-0000-0600-000078000000}"/>
            </a:ext>
          </a:extLst>
        </xdr:cNvPr>
        <xdr:cNvSpPr/>
      </xdr:nvSpPr>
      <xdr:spPr>
        <a:xfrm>
          <a:off x="3746500" y="9619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111182</xdr:rowOff>
    </xdr:from>
    <xdr:ext cx="534377" cy="259045"/>
    <xdr:sp macro="" textlink="">
      <xdr:nvSpPr>
        <xdr:cNvPr id="121" name="テキスト ボックス 120">
          <a:extLst>
            <a:ext uri="{FF2B5EF4-FFF2-40B4-BE49-F238E27FC236}">
              <a16:creationId xmlns:a16="http://schemas.microsoft.com/office/drawing/2014/main" id="{00000000-0008-0000-0600-000079000000}"/>
            </a:ext>
          </a:extLst>
        </xdr:cNvPr>
        <xdr:cNvSpPr txBox="1"/>
      </xdr:nvSpPr>
      <xdr:spPr>
        <a:xfrm>
          <a:off x="3530111" y="97123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90,408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56</xdr:row>
      <xdr:rowOff>81832</xdr:rowOff>
    </xdr:from>
    <xdr:to>
      <xdr:col>15</xdr:col>
      <xdr:colOff>50800</xdr:colOff>
      <xdr:row>56</xdr:row>
      <xdr:rowOff>132280</xdr:rowOff>
    </xdr:to>
    <xdr:cxnSp macro="">
      <xdr:nvCxnSpPr>
        <xdr:cNvPr id="122" name="直線コネクタ 121">
          <a:extLst>
            <a:ext uri="{FF2B5EF4-FFF2-40B4-BE49-F238E27FC236}">
              <a16:creationId xmlns:a16="http://schemas.microsoft.com/office/drawing/2014/main" id="{00000000-0008-0000-0600-00007A000000}"/>
            </a:ext>
          </a:extLst>
        </xdr:cNvPr>
        <xdr:cNvCxnSpPr/>
      </xdr:nvCxnSpPr>
      <xdr:spPr>
        <a:xfrm flipV="1">
          <a:off x="2019300" y="9683032"/>
          <a:ext cx="889000" cy="504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55</xdr:row>
      <xdr:rowOff>156049</xdr:rowOff>
    </xdr:from>
    <xdr:to>
      <xdr:col>15</xdr:col>
      <xdr:colOff>101600</xdr:colOff>
      <xdr:row>56</xdr:row>
      <xdr:rowOff>86199</xdr:rowOff>
    </xdr:to>
    <xdr:sp macro="" textlink="">
      <xdr:nvSpPr>
        <xdr:cNvPr id="123" name="フローチャート: 判断 122">
          <a:extLst>
            <a:ext uri="{FF2B5EF4-FFF2-40B4-BE49-F238E27FC236}">
              <a16:creationId xmlns:a16="http://schemas.microsoft.com/office/drawing/2014/main" id="{00000000-0008-0000-0600-00007B000000}"/>
            </a:ext>
          </a:extLst>
        </xdr:cNvPr>
        <xdr:cNvSpPr/>
      </xdr:nvSpPr>
      <xdr:spPr>
        <a:xfrm>
          <a:off x="2857500" y="95857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54</xdr:row>
      <xdr:rowOff>102726</xdr:rowOff>
    </xdr:from>
    <xdr:ext cx="534377" cy="259045"/>
    <xdr:sp macro="" textlink="">
      <xdr:nvSpPr>
        <xdr:cNvPr id="124" name="テキスト ボックス 123">
          <a:extLst>
            <a:ext uri="{FF2B5EF4-FFF2-40B4-BE49-F238E27FC236}">
              <a16:creationId xmlns:a16="http://schemas.microsoft.com/office/drawing/2014/main" id="{00000000-0008-0000-0600-00007C000000}"/>
            </a:ext>
          </a:extLst>
        </xdr:cNvPr>
        <xdr:cNvSpPr txBox="1"/>
      </xdr:nvSpPr>
      <xdr:spPr>
        <a:xfrm>
          <a:off x="2641111" y="93610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97,813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56</xdr:row>
      <xdr:rowOff>132280</xdr:rowOff>
    </xdr:from>
    <xdr:to>
      <xdr:col>10</xdr:col>
      <xdr:colOff>114300</xdr:colOff>
      <xdr:row>56</xdr:row>
      <xdr:rowOff>145035</xdr:rowOff>
    </xdr:to>
    <xdr:cxnSp macro="">
      <xdr:nvCxnSpPr>
        <xdr:cNvPr id="125" name="直線コネクタ 124">
          <a:extLst>
            <a:ext uri="{FF2B5EF4-FFF2-40B4-BE49-F238E27FC236}">
              <a16:creationId xmlns:a16="http://schemas.microsoft.com/office/drawing/2014/main" id="{00000000-0008-0000-0600-00007D000000}"/>
            </a:ext>
          </a:extLst>
        </xdr:cNvPr>
        <xdr:cNvCxnSpPr/>
      </xdr:nvCxnSpPr>
      <xdr:spPr>
        <a:xfrm flipV="1">
          <a:off x="1130300" y="9733480"/>
          <a:ext cx="889000" cy="127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39898</xdr:rowOff>
    </xdr:from>
    <xdr:to>
      <xdr:col>10</xdr:col>
      <xdr:colOff>165100</xdr:colOff>
      <xdr:row>56</xdr:row>
      <xdr:rowOff>141498</xdr:rowOff>
    </xdr:to>
    <xdr:sp macro="" textlink="">
      <xdr:nvSpPr>
        <xdr:cNvPr id="126" name="フローチャート: 判断 125">
          <a:extLst>
            <a:ext uri="{FF2B5EF4-FFF2-40B4-BE49-F238E27FC236}">
              <a16:creationId xmlns:a16="http://schemas.microsoft.com/office/drawing/2014/main" id="{00000000-0008-0000-0600-00007E000000}"/>
            </a:ext>
          </a:extLst>
        </xdr:cNvPr>
        <xdr:cNvSpPr/>
      </xdr:nvSpPr>
      <xdr:spPr>
        <a:xfrm>
          <a:off x="1968500" y="96410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54</xdr:row>
      <xdr:rowOff>158025</xdr:rowOff>
    </xdr:from>
    <xdr:ext cx="534377" cy="259045"/>
    <xdr:sp macro="" textlink="">
      <xdr:nvSpPr>
        <xdr:cNvPr id="127" name="テキスト ボックス 126">
          <a:extLst>
            <a:ext uri="{FF2B5EF4-FFF2-40B4-BE49-F238E27FC236}">
              <a16:creationId xmlns:a16="http://schemas.microsoft.com/office/drawing/2014/main" id="{00000000-0008-0000-0600-00007F000000}"/>
            </a:ext>
          </a:extLst>
        </xdr:cNvPr>
        <xdr:cNvSpPr txBox="1"/>
      </xdr:nvSpPr>
      <xdr:spPr>
        <a:xfrm>
          <a:off x="1752111" y="94163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41671</xdr:rowOff>
    </xdr:from>
    <xdr:to>
      <xdr:col>6</xdr:col>
      <xdr:colOff>38100</xdr:colOff>
      <xdr:row>56</xdr:row>
      <xdr:rowOff>143271</xdr:rowOff>
    </xdr:to>
    <xdr:sp macro="" textlink="">
      <xdr:nvSpPr>
        <xdr:cNvPr id="128" name="フローチャート: 判断 127">
          <a:extLst>
            <a:ext uri="{FF2B5EF4-FFF2-40B4-BE49-F238E27FC236}">
              <a16:creationId xmlns:a16="http://schemas.microsoft.com/office/drawing/2014/main" id="{00000000-0008-0000-0600-000080000000}"/>
            </a:ext>
          </a:extLst>
        </xdr:cNvPr>
        <xdr:cNvSpPr/>
      </xdr:nvSpPr>
      <xdr:spPr>
        <a:xfrm>
          <a:off x="1079500" y="96428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54</xdr:row>
      <xdr:rowOff>159798</xdr:rowOff>
    </xdr:from>
    <xdr:ext cx="534377" cy="259045"/>
    <xdr:sp macro="" textlink="">
      <xdr:nvSpPr>
        <xdr:cNvPr id="129" name="テキスト ボックス 128">
          <a:extLst>
            <a:ext uri="{FF2B5EF4-FFF2-40B4-BE49-F238E27FC236}">
              <a16:creationId xmlns:a16="http://schemas.microsoft.com/office/drawing/2014/main" id="{00000000-0008-0000-0600-000081000000}"/>
            </a:ext>
          </a:extLst>
        </xdr:cNvPr>
        <xdr:cNvSpPr txBox="1"/>
      </xdr:nvSpPr>
      <xdr:spPr>
        <a:xfrm>
          <a:off x="863111" y="94180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85,330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0" name="テキスト ボックス 129">
          <a:extLst>
            <a:ext uri="{FF2B5EF4-FFF2-40B4-BE49-F238E27FC236}">
              <a16:creationId xmlns:a16="http://schemas.microsoft.com/office/drawing/2014/main" id="{00000000-0008-0000-0600-000082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600-000083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94185</xdr:rowOff>
    </xdr:from>
    <xdr:to>
      <xdr:col>24</xdr:col>
      <xdr:colOff>114300</xdr:colOff>
      <xdr:row>57</xdr:row>
      <xdr:rowOff>24335</xdr:rowOff>
    </xdr:to>
    <xdr:sp macro="" textlink="">
      <xdr:nvSpPr>
        <xdr:cNvPr id="135" name="楕円 134">
          <a:extLst>
            <a:ext uri="{FF2B5EF4-FFF2-40B4-BE49-F238E27FC236}">
              <a16:creationId xmlns:a16="http://schemas.microsoft.com/office/drawing/2014/main" id="{00000000-0008-0000-0600-000087000000}"/>
            </a:ext>
          </a:extLst>
        </xdr:cNvPr>
        <xdr:cNvSpPr/>
      </xdr:nvSpPr>
      <xdr:spPr>
        <a:xfrm>
          <a:off x="4584700" y="9695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9112</xdr:rowOff>
    </xdr:from>
    <xdr:ext cx="534377" cy="259045"/>
    <xdr:sp macro="" textlink="">
      <xdr:nvSpPr>
        <xdr:cNvPr id="136" name="物件費該当値テキスト">
          <a:extLst>
            <a:ext uri="{FF2B5EF4-FFF2-40B4-BE49-F238E27FC236}">
              <a16:creationId xmlns:a16="http://schemas.microsoft.com/office/drawing/2014/main" id="{00000000-0008-0000-0600-000088000000}"/>
            </a:ext>
          </a:extLst>
        </xdr:cNvPr>
        <xdr:cNvSpPr txBox="1"/>
      </xdr:nvSpPr>
      <xdr:spPr>
        <a:xfrm>
          <a:off x="4686300" y="96103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73,844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55</xdr:row>
      <xdr:rowOff>111911</xdr:rowOff>
    </xdr:from>
    <xdr:to>
      <xdr:col>20</xdr:col>
      <xdr:colOff>38100</xdr:colOff>
      <xdr:row>56</xdr:row>
      <xdr:rowOff>42061</xdr:rowOff>
    </xdr:to>
    <xdr:sp macro="" textlink="">
      <xdr:nvSpPr>
        <xdr:cNvPr id="137" name="楕円 136">
          <a:extLst>
            <a:ext uri="{FF2B5EF4-FFF2-40B4-BE49-F238E27FC236}">
              <a16:creationId xmlns:a16="http://schemas.microsoft.com/office/drawing/2014/main" id="{00000000-0008-0000-0600-000089000000}"/>
            </a:ext>
          </a:extLst>
        </xdr:cNvPr>
        <xdr:cNvSpPr/>
      </xdr:nvSpPr>
      <xdr:spPr>
        <a:xfrm>
          <a:off x="3746500" y="9541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54</xdr:row>
      <xdr:rowOff>58588</xdr:rowOff>
    </xdr:from>
    <xdr:ext cx="599010" cy="259045"/>
    <xdr:sp macro="" textlink="">
      <xdr:nvSpPr>
        <xdr:cNvPr id="138" name="テキスト ボックス 137">
          <a:extLst>
            <a:ext uri="{FF2B5EF4-FFF2-40B4-BE49-F238E27FC236}">
              <a16:creationId xmlns:a16="http://schemas.microsoft.com/office/drawing/2014/main" id="{00000000-0008-0000-0600-00008A000000}"/>
            </a:ext>
          </a:extLst>
        </xdr:cNvPr>
        <xdr:cNvSpPr txBox="1"/>
      </xdr:nvSpPr>
      <xdr:spPr>
        <a:xfrm>
          <a:off x="3497795" y="93168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107,467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31032</xdr:rowOff>
    </xdr:from>
    <xdr:to>
      <xdr:col>15</xdr:col>
      <xdr:colOff>101600</xdr:colOff>
      <xdr:row>56</xdr:row>
      <xdr:rowOff>132632</xdr:rowOff>
    </xdr:to>
    <xdr:sp macro="" textlink="">
      <xdr:nvSpPr>
        <xdr:cNvPr id="139" name="楕円 138">
          <a:extLst>
            <a:ext uri="{FF2B5EF4-FFF2-40B4-BE49-F238E27FC236}">
              <a16:creationId xmlns:a16="http://schemas.microsoft.com/office/drawing/2014/main" id="{00000000-0008-0000-0600-00008B000000}"/>
            </a:ext>
          </a:extLst>
        </xdr:cNvPr>
        <xdr:cNvSpPr/>
      </xdr:nvSpPr>
      <xdr:spPr>
        <a:xfrm>
          <a:off x="2857500" y="96322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123759</xdr:rowOff>
    </xdr:from>
    <xdr:ext cx="534377" cy="259045"/>
    <xdr:sp macro="" textlink="">
      <xdr:nvSpPr>
        <xdr:cNvPr id="140" name="テキスト ボックス 139">
          <a:extLst>
            <a:ext uri="{FF2B5EF4-FFF2-40B4-BE49-F238E27FC236}">
              <a16:creationId xmlns:a16="http://schemas.microsoft.com/office/drawing/2014/main" id="{00000000-0008-0000-0600-00008C000000}"/>
            </a:ext>
          </a:extLst>
        </xdr:cNvPr>
        <xdr:cNvSpPr txBox="1"/>
      </xdr:nvSpPr>
      <xdr:spPr>
        <a:xfrm>
          <a:off x="2641111" y="97249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81480</xdr:rowOff>
    </xdr:from>
    <xdr:to>
      <xdr:col>10</xdr:col>
      <xdr:colOff>165100</xdr:colOff>
      <xdr:row>57</xdr:row>
      <xdr:rowOff>11630</xdr:rowOff>
    </xdr:to>
    <xdr:sp macro="" textlink="">
      <xdr:nvSpPr>
        <xdr:cNvPr id="141" name="楕円 140">
          <a:extLst>
            <a:ext uri="{FF2B5EF4-FFF2-40B4-BE49-F238E27FC236}">
              <a16:creationId xmlns:a16="http://schemas.microsoft.com/office/drawing/2014/main" id="{00000000-0008-0000-0600-00008D000000}"/>
            </a:ext>
          </a:extLst>
        </xdr:cNvPr>
        <xdr:cNvSpPr/>
      </xdr:nvSpPr>
      <xdr:spPr>
        <a:xfrm>
          <a:off x="1968500" y="9682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2757</xdr:rowOff>
    </xdr:from>
    <xdr:ext cx="534377" cy="259045"/>
    <xdr:sp macro="" textlink="">
      <xdr:nvSpPr>
        <xdr:cNvPr id="142" name="テキスト ボックス 141">
          <a:extLst>
            <a:ext uri="{FF2B5EF4-FFF2-40B4-BE49-F238E27FC236}">
              <a16:creationId xmlns:a16="http://schemas.microsoft.com/office/drawing/2014/main" id="{00000000-0008-0000-0600-00008E000000}"/>
            </a:ext>
          </a:extLst>
        </xdr:cNvPr>
        <xdr:cNvSpPr txBox="1"/>
      </xdr:nvSpPr>
      <xdr:spPr>
        <a:xfrm>
          <a:off x="1752111" y="97754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76,623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94235</xdr:rowOff>
    </xdr:from>
    <xdr:to>
      <xdr:col>6</xdr:col>
      <xdr:colOff>38100</xdr:colOff>
      <xdr:row>57</xdr:row>
      <xdr:rowOff>24385</xdr:rowOff>
    </xdr:to>
    <xdr:sp macro="" textlink="">
      <xdr:nvSpPr>
        <xdr:cNvPr id="143" name="楕円 142">
          <a:extLst>
            <a:ext uri="{FF2B5EF4-FFF2-40B4-BE49-F238E27FC236}">
              <a16:creationId xmlns:a16="http://schemas.microsoft.com/office/drawing/2014/main" id="{00000000-0008-0000-0600-00008F000000}"/>
            </a:ext>
          </a:extLst>
        </xdr:cNvPr>
        <xdr:cNvSpPr/>
      </xdr:nvSpPr>
      <xdr:spPr>
        <a:xfrm>
          <a:off x="1079500" y="96954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15512</xdr:rowOff>
    </xdr:from>
    <xdr:ext cx="534377" cy="259045"/>
    <xdr:sp macro="" textlink="">
      <xdr:nvSpPr>
        <xdr:cNvPr id="144" name="テキスト ボックス 143">
          <a:extLst>
            <a:ext uri="{FF2B5EF4-FFF2-40B4-BE49-F238E27FC236}">
              <a16:creationId xmlns:a16="http://schemas.microsoft.com/office/drawing/2014/main" id="{00000000-0008-0000-0600-000090000000}"/>
            </a:ext>
          </a:extLst>
        </xdr:cNvPr>
        <xdr:cNvSpPr txBox="1"/>
      </xdr:nvSpPr>
      <xdr:spPr>
        <a:xfrm>
          <a:off x="863111" y="97881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73,833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5" name="正方形/長方形 144">
          <a:extLst>
            <a:ext uri="{FF2B5EF4-FFF2-40B4-BE49-F238E27FC236}">
              <a16:creationId xmlns:a16="http://schemas.microsoft.com/office/drawing/2014/main" id="{00000000-0008-0000-0600-000091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6" name="正方形/長方形 145">
          <a:extLst>
            <a:ext uri="{FF2B5EF4-FFF2-40B4-BE49-F238E27FC236}">
              <a16:creationId xmlns:a16="http://schemas.microsoft.com/office/drawing/2014/main" id="{00000000-0008-0000-0600-000092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7" name="正方形/長方形 146">
          <a:extLst>
            <a:ext uri="{FF2B5EF4-FFF2-40B4-BE49-F238E27FC236}">
              <a16:creationId xmlns:a16="http://schemas.microsoft.com/office/drawing/2014/main" id="{00000000-0008-0000-0600-000093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8" name="正方形/長方形 147">
          <a:extLst>
            <a:ext uri="{FF2B5EF4-FFF2-40B4-BE49-F238E27FC236}">
              <a16:creationId xmlns:a16="http://schemas.microsoft.com/office/drawing/2014/main" id="{00000000-0008-0000-0600-000094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11,753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3" name="テキスト ボックス 152">
          <a:extLst>
            <a:ext uri="{FF2B5EF4-FFF2-40B4-BE49-F238E27FC236}">
              <a16:creationId xmlns:a16="http://schemas.microsoft.com/office/drawing/2014/main" id="{00000000-0008-0000-0600-000099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4" name="直線コネクタ 153">
          <a:extLst>
            <a:ext uri="{FF2B5EF4-FFF2-40B4-BE49-F238E27FC236}">
              <a16:creationId xmlns:a16="http://schemas.microsoft.com/office/drawing/2014/main" id="{00000000-0008-0000-0600-00009A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139700</xdr:rowOff>
    </xdr:from>
    <xdr:to>
      <xdr:col>28</xdr:col>
      <xdr:colOff>114300</xdr:colOff>
      <xdr:row>78</xdr:row>
      <xdr:rowOff>139700</xdr:rowOff>
    </xdr:to>
    <xdr:cxnSp macro="">
      <xdr:nvCxnSpPr>
        <xdr:cNvPr id="155" name="直線コネクタ 154">
          <a:extLst>
            <a:ext uri="{FF2B5EF4-FFF2-40B4-BE49-F238E27FC236}">
              <a16:creationId xmlns:a16="http://schemas.microsoft.com/office/drawing/2014/main" id="{00000000-0008-0000-0600-00009B000000}"/>
            </a:ext>
          </a:extLst>
        </xdr:cNvPr>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168927</xdr:rowOff>
    </xdr:from>
    <xdr:ext cx="248786" cy="259045"/>
    <xdr:sp macro="" textlink="">
      <xdr:nvSpPr>
        <xdr:cNvPr id="156" name="テキスト ボックス 155">
          <a:extLst>
            <a:ext uri="{FF2B5EF4-FFF2-40B4-BE49-F238E27FC236}">
              <a16:creationId xmlns:a16="http://schemas.microsoft.com/office/drawing/2014/main" id="{00000000-0008-0000-0600-00009C000000}"/>
            </a:ext>
          </a:extLst>
        </xdr:cNvPr>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57" name="直線コネクタ 156">
          <a:extLst>
            <a:ext uri="{FF2B5EF4-FFF2-40B4-BE49-F238E27FC236}">
              <a16:creationId xmlns:a16="http://schemas.microsoft.com/office/drawing/2014/main" id="{00000000-0008-0000-0600-00009D000000}"/>
            </a:ext>
          </a:extLst>
        </xdr:cNvPr>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75</xdr:row>
      <xdr:rowOff>54627</xdr:rowOff>
    </xdr:from>
    <xdr:ext cx="531299" cy="259045"/>
    <xdr:sp macro="" textlink="">
      <xdr:nvSpPr>
        <xdr:cNvPr id="158" name="テキスト ボックス 157">
          <a:extLst>
            <a:ext uri="{FF2B5EF4-FFF2-40B4-BE49-F238E27FC236}">
              <a16:creationId xmlns:a16="http://schemas.microsoft.com/office/drawing/2014/main" id="{00000000-0008-0000-0600-00009E000000}"/>
            </a:ext>
          </a:extLst>
        </xdr:cNvPr>
        <xdr:cNvSpPr txBox="1"/>
      </xdr:nvSpPr>
      <xdr:spPr>
        <a:xfrm>
          <a:off x="230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59" name="直線コネクタ 158">
          <a:extLst>
            <a:ext uri="{FF2B5EF4-FFF2-40B4-BE49-F238E27FC236}">
              <a16:creationId xmlns:a16="http://schemas.microsoft.com/office/drawing/2014/main" id="{00000000-0008-0000-0600-00009F000000}"/>
            </a:ext>
          </a:extLst>
        </xdr:cNvPr>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72</xdr:row>
      <xdr:rowOff>111777</xdr:rowOff>
    </xdr:from>
    <xdr:ext cx="531299" cy="259045"/>
    <xdr:sp macro="" textlink="">
      <xdr:nvSpPr>
        <xdr:cNvPr id="160" name="テキスト ボックス 159">
          <a:extLst>
            <a:ext uri="{FF2B5EF4-FFF2-40B4-BE49-F238E27FC236}">
              <a16:creationId xmlns:a16="http://schemas.microsoft.com/office/drawing/2014/main" id="{00000000-0008-0000-0600-0000A0000000}"/>
            </a:ext>
          </a:extLst>
        </xdr:cNvPr>
        <xdr:cNvSpPr txBox="1"/>
      </xdr:nvSpPr>
      <xdr:spPr>
        <a:xfrm>
          <a:off x="230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1" name="直線コネクタ 160">
          <a:extLst>
            <a:ext uri="{FF2B5EF4-FFF2-40B4-BE49-F238E27FC236}">
              <a16:creationId xmlns:a16="http://schemas.microsoft.com/office/drawing/2014/main" id="{00000000-0008-0000-0600-0000A1000000}"/>
            </a:ext>
          </a:extLst>
        </xdr:cNvPr>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168927</xdr:rowOff>
    </xdr:from>
    <xdr:ext cx="531299" cy="259045"/>
    <xdr:sp macro="" textlink="">
      <xdr:nvSpPr>
        <xdr:cNvPr id="162" name="テキスト ボックス 161">
          <a:extLst>
            <a:ext uri="{FF2B5EF4-FFF2-40B4-BE49-F238E27FC236}">
              <a16:creationId xmlns:a16="http://schemas.microsoft.com/office/drawing/2014/main" id="{00000000-0008-0000-0600-0000A2000000}"/>
            </a:ext>
          </a:extLst>
        </xdr:cNvPr>
        <xdr:cNvSpPr txBox="1"/>
      </xdr:nvSpPr>
      <xdr:spPr>
        <a:xfrm>
          <a:off x="230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3" name="直線コネクタ 162">
          <a:extLst>
            <a:ext uri="{FF2B5EF4-FFF2-40B4-BE49-F238E27FC236}">
              <a16:creationId xmlns:a16="http://schemas.microsoft.com/office/drawing/2014/main" id="{00000000-0008-0000-0600-0000A3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4" name="テキスト ボックス 163">
          <a:extLst>
            <a:ext uri="{FF2B5EF4-FFF2-40B4-BE49-F238E27FC236}">
              <a16:creationId xmlns:a16="http://schemas.microsoft.com/office/drawing/2014/main" id="{00000000-0008-0000-0600-0000A4000000}"/>
            </a:ext>
          </a:extLst>
        </xdr:cNvPr>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5" name="維持補修費グラフ枠">
          <a:extLst>
            <a:ext uri="{FF2B5EF4-FFF2-40B4-BE49-F238E27FC236}">
              <a16:creationId xmlns:a16="http://schemas.microsoft.com/office/drawing/2014/main" id="{00000000-0008-0000-0600-0000A5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46614</xdr:rowOff>
    </xdr:from>
    <xdr:to>
      <xdr:col>24</xdr:col>
      <xdr:colOff>62865</xdr:colOff>
      <xdr:row>78</xdr:row>
      <xdr:rowOff>124932</xdr:rowOff>
    </xdr:to>
    <xdr:cxnSp macro="">
      <xdr:nvCxnSpPr>
        <xdr:cNvPr id="166" name="直線コネクタ 165">
          <a:extLst>
            <a:ext uri="{FF2B5EF4-FFF2-40B4-BE49-F238E27FC236}">
              <a16:creationId xmlns:a16="http://schemas.microsoft.com/office/drawing/2014/main" id="{00000000-0008-0000-0600-0000A6000000}"/>
            </a:ext>
          </a:extLst>
        </xdr:cNvPr>
        <xdr:cNvCxnSpPr/>
      </xdr:nvCxnSpPr>
      <xdr:spPr>
        <a:xfrm flipV="1">
          <a:off x="4633595" y="12048114"/>
          <a:ext cx="1270" cy="14499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128759</xdr:rowOff>
    </xdr:from>
    <xdr:ext cx="378565" cy="259045"/>
    <xdr:sp macro="" textlink="">
      <xdr:nvSpPr>
        <xdr:cNvPr id="167" name="維持補修費最小値テキスト">
          <a:extLst>
            <a:ext uri="{FF2B5EF4-FFF2-40B4-BE49-F238E27FC236}">
              <a16:creationId xmlns:a16="http://schemas.microsoft.com/office/drawing/2014/main" id="{00000000-0008-0000-0600-0000A7000000}"/>
            </a:ext>
          </a:extLst>
        </xdr:cNvPr>
        <xdr:cNvSpPr txBox="1"/>
      </xdr:nvSpPr>
      <xdr:spPr>
        <a:xfrm>
          <a:off x="4686300" y="1350185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124932</xdr:rowOff>
    </xdr:from>
    <xdr:to>
      <xdr:col>24</xdr:col>
      <xdr:colOff>152400</xdr:colOff>
      <xdr:row>78</xdr:row>
      <xdr:rowOff>124932</xdr:rowOff>
    </xdr:to>
    <xdr:cxnSp macro="">
      <xdr:nvCxnSpPr>
        <xdr:cNvPr id="168" name="直線コネクタ 167">
          <a:extLst>
            <a:ext uri="{FF2B5EF4-FFF2-40B4-BE49-F238E27FC236}">
              <a16:creationId xmlns:a16="http://schemas.microsoft.com/office/drawing/2014/main" id="{00000000-0008-0000-0600-0000A8000000}"/>
            </a:ext>
          </a:extLst>
        </xdr:cNvPr>
        <xdr:cNvCxnSpPr/>
      </xdr:nvCxnSpPr>
      <xdr:spPr>
        <a:xfrm>
          <a:off x="4546600" y="134980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164741</xdr:rowOff>
    </xdr:from>
    <xdr:ext cx="534377" cy="259045"/>
    <xdr:sp macro="" textlink="">
      <xdr:nvSpPr>
        <xdr:cNvPr id="169" name="維持補修費最大値テキスト">
          <a:extLst>
            <a:ext uri="{FF2B5EF4-FFF2-40B4-BE49-F238E27FC236}">
              <a16:creationId xmlns:a16="http://schemas.microsoft.com/office/drawing/2014/main" id="{00000000-0008-0000-0600-0000A9000000}"/>
            </a:ext>
          </a:extLst>
        </xdr:cNvPr>
        <xdr:cNvSpPr txBox="1"/>
      </xdr:nvSpPr>
      <xdr:spPr>
        <a:xfrm>
          <a:off x="4686300" y="118233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64,072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46614</xdr:rowOff>
    </xdr:from>
    <xdr:to>
      <xdr:col>24</xdr:col>
      <xdr:colOff>152400</xdr:colOff>
      <xdr:row>70</xdr:row>
      <xdr:rowOff>46614</xdr:rowOff>
    </xdr:to>
    <xdr:cxnSp macro="">
      <xdr:nvCxnSpPr>
        <xdr:cNvPr id="170" name="直線コネクタ 169">
          <a:extLst>
            <a:ext uri="{FF2B5EF4-FFF2-40B4-BE49-F238E27FC236}">
              <a16:creationId xmlns:a16="http://schemas.microsoft.com/office/drawing/2014/main" id="{00000000-0008-0000-0600-0000AA000000}"/>
            </a:ext>
          </a:extLst>
        </xdr:cNvPr>
        <xdr:cNvCxnSpPr/>
      </xdr:nvCxnSpPr>
      <xdr:spPr>
        <a:xfrm>
          <a:off x="4546600" y="120481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79967</xdr:rowOff>
    </xdr:from>
    <xdr:to>
      <xdr:col>24</xdr:col>
      <xdr:colOff>63500</xdr:colOff>
      <xdr:row>78</xdr:row>
      <xdr:rowOff>90345</xdr:rowOff>
    </xdr:to>
    <xdr:cxnSp macro="">
      <xdr:nvCxnSpPr>
        <xdr:cNvPr id="171" name="直線コネクタ 170">
          <a:extLst>
            <a:ext uri="{FF2B5EF4-FFF2-40B4-BE49-F238E27FC236}">
              <a16:creationId xmlns:a16="http://schemas.microsoft.com/office/drawing/2014/main" id="{00000000-0008-0000-0600-0000AB000000}"/>
            </a:ext>
          </a:extLst>
        </xdr:cNvPr>
        <xdr:cNvCxnSpPr/>
      </xdr:nvCxnSpPr>
      <xdr:spPr>
        <a:xfrm flipV="1">
          <a:off x="3797300" y="13453067"/>
          <a:ext cx="838200" cy="103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58535</xdr:rowOff>
    </xdr:from>
    <xdr:ext cx="469744" cy="259045"/>
    <xdr:sp macro="" textlink="">
      <xdr:nvSpPr>
        <xdr:cNvPr id="172" name="維持補修費平均値テキスト">
          <a:extLst>
            <a:ext uri="{FF2B5EF4-FFF2-40B4-BE49-F238E27FC236}">
              <a16:creationId xmlns:a16="http://schemas.microsoft.com/office/drawing/2014/main" id="{00000000-0008-0000-0600-0000AC000000}"/>
            </a:ext>
          </a:extLst>
        </xdr:cNvPr>
        <xdr:cNvSpPr txBox="1"/>
      </xdr:nvSpPr>
      <xdr:spPr>
        <a:xfrm>
          <a:off x="4686300" y="1308873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9,829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35658</xdr:rowOff>
    </xdr:from>
    <xdr:to>
      <xdr:col>24</xdr:col>
      <xdr:colOff>114300</xdr:colOff>
      <xdr:row>77</xdr:row>
      <xdr:rowOff>137258</xdr:rowOff>
    </xdr:to>
    <xdr:sp macro="" textlink="">
      <xdr:nvSpPr>
        <xdr:cNvPr id="173" name="フローチャート: 判断 172">
          <a:extLst>
            <a:ext uri="{FF2B5EF4-FFF2-40B4-BE49-F238E27FC236}">
              <a16:creationId xmlns:a16="http://schemas.microsoft.com/office/drawing/2014/main" id="{00000000-0008-0000-0600-0000AD000000}"/>
            </a:ext>
          </a:extLst>
        </xdr:cNvPr>
        <xdr:cNvSpPr/>
      </xdr:nvSpPr>
      <xdr:spPr>
        <a:xfrm>
          <a:off x="4584700" y="13237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90345</xdr:rowOff>
    </xdr:from>
    <xdr:to>
      <xdr:col>19</xdr:col>
      <xdr:colOff>177800</xdr:colOff>
      <xdr:row>78</xdr:row>
      <xdr:rowOff>94917</xdr:rowOff>
    </xdr:to>
    <xdr:cxnSp macro="">
      <xdr:nvCxnSpPr>
        <xdr:cNvPr id="174" name="直線コネクタ 173">
          <a:extLst>
            <a:ext uri="{FF2B5EF4-FFF2-40B4-BE49-F238E27FC236}">
              <a16:creationId xmlns:a16="http://schemas.microsoft.com/office/drawing/2014/main" id="{00000000-0008-0000-0600-0000AE000000}"/>
            </a:ext>
          </a:extLst>
        </xdr:cNvPr>
        <xdr:cNvCxnSpPr/>
      </xdr:nvCxnSpPr>
      <xdr:spPr>
        <a:xfrm flipV="1">
          <a:off x="2908300" y="13463445"/>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36871</xdr:rowOff>
    </xdr:from>
    <xdr:to>
      <xdr:col>20</xdr:col>
      <xdr:colOff>38100</xdr:colOff>
      <xdr:row>77</xdr:row>
      <xdr:rowOff>138471</xdr:rowOff>
    </xdr:to>
    <xdr:sp macro="" textlink="">
      <xdr:nvSpPr>
        <xdr:cNvPr id="175" name="フローチャート: 判断 174">
          <a:extLst>
            <a:ext uri="{FF2B5EF4-FFF2-40B4-BE49-F238E27FC236}">
              <a16:creationId xmlns:a16="http://schemas.microsoft.com/office/drawing/2014/main" id="{00000000-0008-0000-0600-0000AF000000}"/>
            </a:ext>
          </a:extLst>
        </xdr:cNvPr>
        <xdr:cNvSpPr/>
      </xdr:nvSpPr>
      <xdr:spPr>
        <a:xfrm>
          <a:off x="3746500" y="132385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75</xdr:row>
      <xdr:rowOff>154998</xdr:rowOff>
    </xdr:from>
    <xdr:ext cx="469744" cy="259045"/>
    <xdr:sp macro="" textlink="">
      <xdr:nvSpPr>
        <xdr:cNvPr id="176" name="テキスト ボックス 175">
          <a:extLst>
            <a:ext uri="{FF2B5EF4-FFF2-40B4-BE49-F238E27FC236}">
              <a16:creationId xmlns:a16="http://schemas.microsoft.com/office/drawing/2014/main" id="{00000000-0008-0000-0600-0000B0000000}"/>
            </a:ext>
          </a:extLst>
        </xdr:cNvPr>
        <xdr:cNvSpPr txBox="1"/>
      </xdr:nvSpPr>
      <xdr:spPr>
        <a:xfrm>
          <a:off x="3562428" y="130137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91511</xdr:rowOff>
    </xdr:from>
    <xdr:to>
      <xdr:col>15</xdr:col>
      <xdr:colOff>50800</xdr:colOff>
      <xdr:row>78</xdr:row>
      <xdr:rowOff>94917</xdr:rowOff>
    </xdr:to>
    <xdr:cxnSp macro="">
      <xdr:nvCxnSpPr>
        <xdr:cNvPr id="177" name="直線コネクタ 176">
          <a:extLst>
            <a:ext uri="{FF2B5EF4-FFF2-40B4-BE49-F238E27FC236}">
              <a16:creationId xmlns:a16="http://schemas.microsoft.com/office/drawing/2014/main" id="{00000000-0008-0000-0600-0000B1000000}"/>
            </a:ext>
          </a:extLst>
        </xdr:cNvPr>
        <xdr:cNvCxnSpPr/>
      </xdr:nvCxnSpPr>
      <xdr:spPr>
        <a:xfrm>
          <a:off x="2019300" y="13464611"/>
          <a:ext cx="889000" cy="3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120058</xdr:rowOff>
    </xdr:from>
    <xdr:to>
      <xdr:col>15</xdr:col>
      <xdr:colOff>101600</xdr:colOff>
      <xdr:row>78</xdr:row>
      <xdr:rowOff>50208</xdr:rowOff>
    </xdr:to>
    <xdr:sp macro="" textlink="">
      <xdr:nvSpPr>
        <xdr:cNvPr id="178" name="フローチャート: 判断 177">
          <a:extLst>
            <a:ext uri="{FF2B5EF4-FFF2-40B4-BE49-F238E27FC236}">
              <a16:creationId xmlns:a16="http://schemas.microsoft.com/office/drawing/2014/main" id="{00000000-0008-0000-0600-0000B2000000}"/>
            </a:ext>
          </a:extLst>
        </xdr:cNvPr>
        <xdr:cNvSpPr/>
      </xdr:nvSpPr>
      <xdr:spPr>
        <a:xfrm>
          <a:off x="2857500" y="13321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76</xdr:row>
      <xdr:rowOff>66735</xdr:rowOff>
    </xdr:from>
    <xdr:ext cx="469744" cy="259045"/>
    <xdr:sp macro="" textlink="">
      <xdr:nvSpPr>
        <xdr:cNvPr id="179" name="テキスト ボックス 178">
          <a:extLst>
            <a:ext uri="{FF2B5EF4-FFF2-40B4-BE49-F238E27FC236}">
              <a16:creationId xmlns:a16="http://schemas.microsoft.com/office/drawing/2014/main" id="{00000000-0008-0000-0600-0000B3000000}"/>
            </a:ext>
          </a:extLst>
        </xdr:cNvPr>
        <xdr:cNvSpPr txBox="1"/>
      </xdr:nvSpPr>
      <xdr:spPr>
        <a:xfrm>
          <a:off x="2673428" y="130969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78344</xdr:rowOff>
    </xdr:from>
    <xdr:to>
      <xdr:col>10</xdr:col>
      <xdr:colOff>114300</xdr:colOff>
      <xdr:row>78</xdr:row>
      <xdr:rowOff>91511</xdr:rowOff>
    </xdr:to>
    <xdr:cxnSp macro="">
      <xdr:nvCxnSpPr>
        <xdr:cNvPr id="180" name="直線コネクタ 179">
          <a:extLst>
            <a:ext uri="{FF2B5EF4-FFF2-40B4-BE49-F238E27FC236}">
              <a16:creationId xmlns:a16="http://schemas.microsoft.com/office/drawing/2014/main" id="{00000000-0008-0000-0600-0000B4000000}"/>
            </a:ext>
          </a:extLst>
        </xdr:cNvPr>
        <xdr:cNvCxnSpPr/>
      </xdr:nvCxnSpPr>
      <xdr:spPr>
        <a:xfrm>
          <a:off x="1130300" y="13451444"/>
          <a:ext cx="889000" cy="131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105885</xdr:rowOff>
    </xdr:from>
    <xdr:to>
      <xdr:col>10</xdr:col>
      <xdr:colOff>165100</xdr:colOff>
      <xdr:row>78</xdr:row>
      <xdr:rowOff>36035</xdr:rowOff>
    </xdr:to>
    <xdr:sp macro="" textlink="">
      <xdr:nvSpPr>
        <xdr:cNvPr id="181" name="フローチャート: 判断 180">
          <a:extLst>
            <a:ext uri="{FF2B5EF4-FFF2-40B4-BE49-F238E27FC236}">
              <a16:creationId xmlns:a16="http://schemas.microsoft.com/office/drawing/2014/main" id="{00000000-0008-0000-0600-0000B5000000}"/>
            </a:ext>
          </a:extLst>
        </xdr:cNvPr>
        <xdr:cNvSpPr/>
      </xdr:nvSpPr>
      <xdr:spPr>
        <a:xfrm>
          <a:off x="1968500" y="133075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76</xdr:row>
      <xdr:rowOff>52562</xdr:rowOff>
    </xdr:from>
    <xdr:ext cx="469744" cy="259045"/>
    <xdr:sp macro="" textlink="">
      <xdr:nvSpPr>
        <xdr:cNvPr id="182" name="テキスト ボックス 181">
          <a:extLst>
            <a:ext uri="{FF2B5EF4-FFF2-40B4-BE49-F238E27FC236}">
              <a16:creationId xmlns:a16="http://schemas.microsoft.com/office/drawing/2014/main" id="{00000000-0008-0000-0600-0000B6000000}"/>
            </a:ext>
          </a:extLst>
        </xdr:cNvPr>
        <xdr:cNvSpPr txBox="1"/>
      </xdr:nvSpPr>
      <xdr:spPr>
        <a:xfrm>
          <a:off x="1784428" y="130827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61125</xdr:rowOff>
    </xdr:from>
    <xdr:to>
      <xdr:col>6</xdr:col>
      <xdr:colOff>38100</xdr:colOff>
      <xdr:row>77</xdr:row>
      <xdr:rowOff>162725</xdr:rowOff>
    </xdr:to>
    <xdr:sp macro="" textlink="">
      <xdr:nvSpPr>
        <xdr:cNvPr id="183" name="フローチャート: 判断 182">
          <a:extLst>
            <a:ext uri="{FF2B5EF4-FFF2-40B4-BE49-F238E27FC236}">
              <a16:creationId xmlns:a16="http://schemas.microsoft.com/office/drawing/2014/main" id="{00000000-0008-0000-0600-0000B7000000}"/>
            </a:ext>
          </a:extLst>
        </xdr:cNvPr>
        <xdr:cNvSpPr/>
      </xdr:nvSpPr>
      <xdr:spPr>
        <a:xfrm>
          <a:off x="1079500" y="13262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7802</xdr:rowOff>
    </xdr:from>
    <xdr:ext cx="469744" cy="259045"/>
    <xdr:sp macro="" textlink="">
      <xdr:nvSpPr>
        <xdr:cNvPr id="184" name="テキスト ボックス 183">
          <a:extLst>
            <a:ext uri="{FF2B5EF4-FFF2-40B4-BE49-F238E27FC236}">
              <a16:creationId xmlns:a16="http://schemas.microsoft.com/office/drawing/2014/main" id="{00000000-0008-0000-0600-0000B8000000}"/>
            </a:ext>
          </a:extLst>
        </xdr:cNvPr>
        <xdr:cNvSpPr txBox="1"/>
      </xdr:nvSpPr>
      <xdr:spPr>
        <a:xfrm>
          <a:off x="895428" y="130380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5" name="テキスト ボックス 184">
          <a:extLst>
            <a:ext uri="{FF2B5EF4-FFF2-40B4-BE49-F238E27FC236}">
              <a16:creationId xmlns:a16="http://schemas.microsoft.com/office/drawing/2014/main" id="{00000000-0008-0000-0600-0000B9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6" name="テキスト ボックス 185">
          <a:extLst>
            <a:ext uri="{FF2B5EF4-FFF2-40B4-BE49-F238E27FC236}">
              <a16:creationId xmlns:a16="http://schemas.microsoft.com/office/drawing/2014/main" id="{00000000-0008-0000-0600-0000BA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7" name="テキスト ボックス 186">
          <a:extLst>
            <a:ext uri="{FF2B5EF4-FFF2-40B4-BE49-F238E27FC236}">
              <a16:creationId xmlns:a16="http://schemas.microsoft.com/office/drawing/2014/main" id="{00000000-0008-0000-0600-0000BB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89" name="テキスト ボックス 188">
          <a:extLst>
            <a:ext uri="{FF2B5EF4-FFF2-40B4-BE49-F238E27FC236}">
              <a16:creationId xmlns:a16="http://schemas.microsoft.com/office/drawing/2014/main" id="{00000000-0008-0000-0600-0000BD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29167</xdr:rowOff>
    </xdr:from>
    <xdr:to>
      <xdr:col>24</xdr:col>
      <xdr:colOff>114300</xdr:colOff>
      <xdr:row>78</xdr:row>
      <xdr:rowOff>130767</xdr:rowOff>
    </xdr:to>
    <xdr:sp macro="" textlink="">
      <xdr:nvSpPr>
        <xdr:cNvPr id="190" name="楕円 189">
          <a:extLst>
            <a:ext uri="{FF2B5EF4-FFF2-40B4-BE49-F238E27FC236}">
              <a16:creationId xmlns:a16="http://schemas.microsoft.com/office/drawing/2014/main" id="{00000000-0008-0000-0600-0000BE000000}"/>
            </a:ext>
          </a:extLst>
        </xdr:cNvPr>
        <xdr:cNvSpPr/>
      </xdr:nvSpPr>
      <xdr:spPr>
        <a:xfrm>
          <a:off x="4584700" y="134022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115544</xdr:rowOff>
    </xdr:from>
    <xdr:ext cx="469744" cy="259045"/>
    <xdr:sp macro="" textlink="">
      <xdr:nvSpPr>
        <xdr:cNvPr id="191" name="維持補修費該当値テキスト">
          <a:extLst>
            <a:ext uri="{FF2B5EF4-FFF2-40B4-BE49-F238E27FC236}">
              <a16:creationId xmlns:a16="http://schemas.microsoft.com/office/drawing/2014/main" id="{00000000-0008-0000-0600-0000BF000000}"/>
            </a:ext>
          </a:extLst>
        </xdr:cNvPr>
        <xdr:cNvSpPr txBox="1"/>
      </xdr:nvSpPr>
      <xdr:spPr>
        <a:xfrm>
          <a:off x="4686300" y="133171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39545</xdr:rowOff>
    </xdr:from>
    <xdr:to>
      <xdr:col>20</xdr:col>
      <xdr:colOff>38100</xdr:colOff>
      <xdr:row>78</xdr:row>
      <xdr:rowOff>141145</xdr:rowOff>
    </xdr:to>
    <xdr:sp macro="" textlink="">
      <xdr:nvSpPr>
        <xdr:cNvPr id="192" name="楕円 191">
          <a:extLst>
            <a:ext uri="{FF2B5EF4-FFF2-40B4-BE49-F238E27FC236}">
              <a16:creationId xmlns:a16="http://schemas.microsoft.com/office/drawing/2014/main" id="{00000000-0008-0000-0600-0000C0000000}"/>
            </a:ext>
          </a:extLst>
        </xdr:cNvPr>
        <xdr:cNvSpPr/>
      </xdr:nvSpPr>
      <xdr:spPr>
        <a:xfrm>
          <a:off x="3746500" y="134126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78</xdr:row>
      <xdr:rowOff>132272</xdr:rowOff>
    </xdr:from>
    <xdr:ext cx="469744" cy="259045"/>
    <xdr:sp macro="" textlink="">
      <xdr:nvSpPr>
        <xdr:cNvPr id="193" name="テキスト ボックス 192">
          <a:extLst>
            <a:ext uri="{FF2B5EF4-FFF2-40B4-BE49-F238E27FC236}">
              <a16:creationId xmlns:a16="http://schemas.microsoft.com/office/drawing/2014/main" id="{00000000-0008-0000-0600-0000C1000000}"/>
            </a:ext>
          </a:extLst>
        </xdr:cNvPr>
        <xdr:cNvSpPr txBox="1"/>
      </xdr:nvSpPr>
      <xdr:spPr>
        <a:xfrm>
          <a:off x="3562428" y="135053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44117</xdr:rowOff>
    </xdr:from>
    <xdr:to>
      <xdr:col>15</xdr:col>
      <xdr:colOff>101600</xdr:colOff>
      <xdr:row>78</xdr:row>
      <xdr:rowOff>145717</xdr:rowOff>
    </xdr:to>
    <xdr:sp macro="" textlink="">
      <xdr:nvSpPr>
        <xdr:cNvPr id="194" name="楕円 193">
          <a:extLst>
            <a:ext uri="{FF2B5EF4-FFF2-40B4-BE49-F238E27FC236}">
              <a16:creationId xmlns:a16="http://schemas.microsoft.com/office/drawing/2014/main" id="{00000000-0008-0000-0600-0000C2000000}"/>
            </a:ext>
          </a:extLst>
        </xdr:cNvPr>
        <xdr:cNvSpPr/>
      </xdr:nvSpPr>
      <xdr:spPr>
        <a:xfrm>
          <a:off x="2857500" y="134172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78</xdr:row>
      <xdr:rowOff>136844</xdr:rowOff>
    </xdr:from>
    <xdr:ext cx="469744" cy="259045"/>
    <xdr:sp macro="" textlink="">
      <xdr:nvSpPr>
        <xdr:cNvPr id="195" name="テキスト ボックス 194">
          <a:extLst>
            <a:ext uri="{FF2B5EF4-FFF2-40B4-BE49-F238E27FC236}">
              <a16:creationId xmlns:a16="http://schemas.microsoft.com/office/drawing/2014/main" id="{00000000-0008-0000-0600-0000C3000000}"/>
            </a:ext>
          </a:extLst>
        </xdr:cNvPr>
        <xdr:cNvSpPr txBox="1"/>
      </xdr:nvSpPr>
      <xdr:spPr>
        <a:xfrm>
          <a:off x="2673428" y="135099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40711</xdr:rowOff>
    </xdr:from>
    <xdr:to>
      <xdr:col>10</xdr:col>
      <xdr:colOff>165100</xdr:colOff>
      <xdr:row>78</xdr:row>
      <xdr:rowOff>142311</xdr:rowOff>
    </xdr:to>
    <xdr:sp macro="" textlink="">
      <xdr:nvSpPr>
        <xdr:cNvPr id="196" name="楕円 195">
          <a:extLst>
            <a:ext uri="{FF2B5EF4-FFF2-40B4-BE49-F238E27FC236}">
              <a16:creationId xmlns:a16="http://schemas.microsoft.com/office/drawing/2014/main" id="{00000000-0008-0000-0600-0000C4000000}"/>
            </a:ext>
          </a:extLst>
        </xdr:cNvPr>
        <xdr:cNvSpPr/>
      </xdr:nvSpPr>
      <xdr:spPr>
        <a:xfrm>
          <a:off x="1968500" y="134138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133438</xdr:rowOff>
    </xdr:from>
    <xdr:ext cx="469744" cy="259045"/>
    <xdr:sp macro="" textlink="">
      <xdr:nvSpPr>
        <xdr:cNvPr id="197" name="テキスト ボックス 196">
          <a:extLst>
            <a:ext uri="{FF2B5EF4-FFF2-40B4-BE49-F238E27FC236}">
              <a16:creationId xmlns:a16="http://schemas.microsoft.com/office/drawing/2014/main" id="{00000000-0008-0000-0600-0000C5000000}"/>
            </a:ext>
          </a:extLst>
        </xdr:cNvPr>
        <xdr:cNvSpPr txBox="1"/>
      </xdr:nvSpPr>
      <xdr:spPr>
        <a:xfrm>
          <a:off x="1784428" y="135065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27544</xdr:rowOff>
    </xdr:from>
    <xdr:to>
      <xdr:col>6</xdr:col>
      <xdr:colOff>38100</xdr:colOff>
      <xdr:row>78</xdr:row>
      <xdr:rowOff>129144</xdr:rowOff>
    </xdr:to>
    <xdr:sp macro="" textlink="">
      <xdr:nvSpPr>
        <xdr:cNvPr id="198" name="楕円 197">
          <a:extLst>
            <a:ext uri="{FF2B5EF4-FFF2-40B4-BE49-F238E27FC236}">
              <a16:creationId xmlns:a16="http://schemas.microsoft.com/office/drawing/2014/main" id="{00000000-0008-0000-0600-0000C6000000}"/>
            </a:ext>
          </a:extLst>
        </xdr:cNvPr>
        <xdr:cNvSpPr/>
      </xdr:nvSpPr>
      <xdr:spPr>
        <a:xfrm>
          <a:off x="1079500" y="13400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120271</xdr:rowOff>
    </xdr:from>
    <xdr:ext cx="469744" cy="259045"/>
    <xdr:sp macro="" textlink="">
      <xdr:nvSpPr>
        <xdr:cNvPr id="199" name="テキスト ボックス 198">
          <a:extLst>
            <a:ext uri="{FF2B5EF4-FFF2-40B4-BE49-F238E27FC236}">
              <a16:creationId xmlns:a16="http://schemas.microsoft.com/office/drawing/2014/main" id="{00000000-0008-0000-0600-0000C7000000}"/>
            </a:ext>
          </a:extLst>
        </xdr:cNvPr>
        <xdr:cNvSpPr txBox="1"/>
      </xdr:nvSpPr>
      <xdr:spPr>
        <a:xfrm>
          <a:off x="895428" y="134933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0" name="正方形/長方形 199">
          <a:extLst>
            <a:ext uri="{FF2B5EF4-FFF2-40B4-BE49-F238E27FC236}">
              <a16:creationId xmlns:a16="http://schemas.microsoft.com/office/drawing/2014/main" id="{00000000-0008-0000-0600-0000C8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1" name="正方形/長方形 200">
          <a:extLst>
            <a:ext uri="{FF2B5EF4-FFF2-40B4-BE49-F238E27FC236}">
              <a16:creationId xmlns:a16="http://schemas.microsoft.com/office/drawing/2014/main" id="{00000000-0008-0000-0600-0000C9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2" name="正方形/長方形 201">
          <a:extLst>
            <a:ext uri="{FF2B5EF4-FFF2-40B4-BE49-F238E27FC236}">
              <a16:creationId xmlns:a16="http://schemas.microsoft.com/office/drawing/2014/main" id="{00000000-0008-0000-0600-0000CA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3" name="正方形/長方形 202">
          <a:extLst>
            <a:ext uri="{FF2B5EF4-FFF2-40B4-BE49-F238E27FC236}">
              <a16:creationId xmlns:a16="http://schemas.microsoft.com/office/drawing/2014/main" id="{00000000-0008-0000-0600-0000CB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4" name="正方形/長方形 203">
          <a:extLst>
            <a:ext uri="{FF2B5EF4-FFF2-40B4-BE49-F238E27FC236}">
              <a16:creationId xmlns:a16="http://schemas.microsoft.com/office/drawing/2014/main" id="{00000000-0008-0000-0600-0000CC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5" name="正方形/長方形 204">
          <a:extLst>
            <a:ext uri="{FF2B5EF4-FFF2-40B4-BE49-F238E27FC236}">
              <a16:creationId xmlns:a16="http://schemas.microsoft.com/office/drawing/2014/main" id="{00000000-0008-0000-0600-0000CD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6" name="正方形/長方形 205">
          <a:extLst>
            <a:ext uri="{FF2B5EF4-FFF2-40B4-BE49-F238E27FC236}">
              <a16:creationId xmlns:a16="http://schemas.microsoft.com/office/drawing/2014/main" id="{00000000-0008-0000-0600-0000CE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105,633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08" name="テキスト ボックス 207">
          <a:extLst>
            <a:ext uri="{FF2B5EF4-FFF2-40B4-BE49-F238E27FC236}">
              <a16:creationId xmlns:a16="http://schemas.microsoft.com/office/drawing/2014/main" id="{00000000-0008-0000-0600-0000D0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09" name="直線コネクタ 208">
          <a:extLst>
            <a:ext uri="{FF2B5EF4-FFF2-40B4-BE49-F238E27FC236}">
              <a16:creationId xmlns:a16="http://schemas.microsoft.com/office/drawing/2014/main" id="{00000000-0008-0000-0600-0000D1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0" name="テキスト ボックス 209">
          <a:extLst>
            <a:ext uri="{FF2B5EF4-FFF2-40B4-BE49-F238E27FC236}">
              <a16:creationId xmlns:a16="http://schemas.microsoft.com/office/drawing/2014/main" id="{00000000-0008-0000-0600-0000D2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1" name="直線コネクタ 210">
          <a:extLst>
            <a:ext uri="{FF2B5EF4-FFF2-40B4-BE49-F238E27FC236}">
              <a16:creationId xmlns:a16="http://schemas.microsoft.com/office/drawing/2014/main" id="{00000000-0008-0000-0600-0000D3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2" name="テキスト ボックス 211">
          <a:extLst>
            <a:ext uri="{FF2B5EF4-FFF2-40B4-BE49-F238E27FC236}">
              <a16:creationId xmlns:a16="http://schemas.microsoft.com/office/drawing/2014/main" id="{00000000-0008-0000-0600-0000D4000000}"/>
            </a:ext>
          </a:extLst>
        </xdr:cNvPr>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3" name="直線コネクタ 212">
          <a:extLst>
            <a:ext uri="{FF2B5EF4-FFF2-40B4-BE49-F238E27FC236}">
              <a16:creationId xmlns:a16="http://schemas.microsoft.com/office/drawing/2014/main" id="{00000000-0008-0000-0600-0000D5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4" name="テキスト ボックス 213">
          <a:extLst>
            <a:ext uri="{FF2B5EF4-FFF2-40B4-BE49-F238E27FC236}">
              <a16:creationId xmlns:a16="http://schemas.microsoft.com/office/drawing/2014/main" id="{00000000-0008-0000-0600-0000D6000000}"/>
            </a:ext>
          </a:extLst>
        </xdr:cNvPr>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5" name="直線コネクタ 214">
          <a:extLst>
            <a:ext uri="{FF2B5EF4-FFF2-40B4-BE49-F238E27FC236}">
              <a16:creationId xmlns:a16="http://schemas.microsoft.com/office/drawing/2014/main" id="{00000000-0008-0000-0600-0000D7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16" name="テキスト ボックス 215">
          <a:extLst>
            <a:ext uri="{FF2B5EF4-FFF2-40B4-BE49-F238E27FC236}">
              <a16:creationId xmlns:a16="http://schemas.microsoft.com/office/drawing/2014/main" id="{00000000-0008-0000-0600-0000D8000000}"/>
            </a:ext>
          </a:extLst>
        </xdr:cNvPr>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17" name="直線コネクタ 216">
          <a:extLst>
            <a:ext uri="{FF2B5EF4-FFF2-40B4-BE49-F238E27FC236}">
              <a16:creationId xmlns:a16="http://schemas.microsoft.com/office/drawing/2014/main" id="{00000000-0008-0000-0600-0000D9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18" name="テキスト ボックス 217">
          <a:extLst>
            <a:ext uri="{FF2B5EF4-FFF2-40B4-BE49-F238E27FC236}">
              <a16:creationId xmlns:a16="http://schemas.microsoft.com/office/drawing/2014/main" id="{00000000-0008-0000-0600-0000DA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19" name="直線コネクタ 218">
          <a:extLst>
            <a:ext uri="{FF2B5EF4-FFF2-40B4-BE49-F238E27FC236}">
              <a16:creationId xmlns:a16="http://schemas.microsoft.com/office/drawing/2014/main" id="{00000000-0008-0000-0600-0000DB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0" name="テキスト ボックス 219">
          <a:extLst>
            <a:ext uri="{FF2B5EF4-FFF2-40B4-BE49-F238E27FC236}">
              <a16:creationId xmlns:a16="http://schemas.microsoft.com/office/drawing/2014/main" id="{00000000-0008-0000-0600-0000DC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1" name="直線コネクタ 220">
          <a:extLst>
            <a:ext uri="{FF2B5EF4-FFF2-40B4-BE49-F238E27FC236}">
              <a16:creationId xmlns:a16="http://schemas.microsoft.com/office/drawing/2014/main" id="{00000000-0008-0000-0600-0000DD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2" name="テキスト ボックス 221">
          <a:extLst>
            <a:ext uri="{FF2B5EF4-FFF2-40B4-BE49-F238E27FC236}">
              <a16:creationId xmlns:a16="http://schemas.microsoft.com/office/drawing/2014/main" id="{00000000-0008-0000-0600-0000DE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3" name="扶助費グラフ枠">
          <a:extLst>
            <a:ext uri="{FF2B5EF4-FFF2-40B4-BE49-F238E27FC236}">
              <a16:creationId xmlns:a16="http://schemas.microsoft.com/office/drawing/2014/main" id="{00000000-0008-0000-0600-0000DF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33286</xdr:rowOff>
    </xdr:from>
    <xdr:to>
      <xdr:col>24</xdr:col>
      <xdr:colOff>62865</xdr:colOff>
      <xdr:row>97</xdr:row>
      <xdr:rowOff>127939</xdr:rowOff>
    </xdr:to>
    <xdr:cxnSp macro="">
      <xdr:nvCxnSpPr>
        <xdr:cNvPr id="224" name="直線コネクタ 223">
          <a:extLst>
            <a:ext uri="{FF2B5EF4-FFF2-40B4-BE49-F238E27FC236}">
              <a16:creationId xmlns:a16="http://schemas.microsoft.com/office/drawing/2014/main" id="{00000000-0008-0000-0600-0000E0000000}"/>
            </a:ext>
          </a:extLst>
        </xdr:cNvPr>
        <xdr:cNvCxnSpPr/>
      </xdr:nvCxnSpPr>
      <xdr:spPr>
        <a:xfrm flipV="1">
          <a:off x="4633595" y="15463786"/>
          <a:ext cx="1270" cy="12948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131766</xdr:rowOff>
    </xdr:from>
    <xdr:ext cx="534377" cy="259045"/>
    <xdr:sp macro="" textlink="">
      <xdr:nvSpPr>
        <xdr:cNvPr id="225" name="扶助費最小値テキスト">
          <a:extLst>
            <a:ext uri="{FF2B5EF4-FFF2-40B4-BE49-F238E27FC236}">
              <a16:creationId xmlns:a16="http://schemas.microsoft.com/office/drawing/2014/main" id="{00000000-0008-0000-0600-0000E1000000}"/>
            </a:ext>
          </a:extLst>
        </xdr:cNvPr>
        <xdr:cNvSpPr txBox="1"/>
      </xdr:nvSpPr>
      <xdr:spPr>
        <a:xfrm>
          <a:off x="4686300" y="167624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50,426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97</xdr:row>
      <xdr:rowOff>127939</xdr:rowOff>
    </xdr:from>
    <xdr:to>
      <xdr:col>24</xdr:col>
      <xdr:colOff>152400</xdr:colOff>
      <xdr:row>97</xdr:row>
      <xdr:rowOff>127939</xdr:rowOff>
    </xdr:to>
    <xdr:cxnSp macro="">
      <xdr:nvCxnSpPr>
        <xdr:cNvPr id="226" name="直線コネクタ 225">
          <a:extLst>
            <a:ext uri="{FF2B5EF4-FFF2-40B4-BE49-F238E27FC236}">
              <a16:creationId xmlns:a16="http://schemas.microsoft.com/office/drawing/2014/main" id="{00000000-0008-0000-0600-0000E2000000}"/>
            </a:ext>
          </a:extLst>
        </xdr:cNvPr>
        <xdr:cNvCxnSpPr/>
      </xdr:nvCxnSpPr>
      <xdr:spPr>
        <a:xfrm>
          <a:off x="4546600" y="167585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151413</xdr:rowOff>
    </xdr:from>
    <xdr:ext cx="599010" cy="259045"/>
    <xdr:sp macro="" textlink="">
      <xdr:nvSpPr>
        <xdr:cNvPr id="227" name="扶助費最大値テキスト">
          <a:extLst>
            <a:ext uri="{FF2B5EF4-FFF2-40B4-BE49-F238E27FC236}">
              <a16:creationId xmlns:a16="http://schemas.microsoft.com/office/drawing/2014/main" id="{00000000-0008-0000-0600-0000E3000000}"/>
            </a:ext>
          </a:extLst>
        </xdr:cNvPr>
        <xdr:cNvSpPr txBox="1"/>
      </xdr:nvSpPr>
      <xdr:spPr>
        <a:xfrm>
          <a:off x="4686300" y="152390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152,379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33286</xdr:rowOff>
    </xdr:from>
    <xdr:to>
      <xdr:col>24</xdr:col>
      <xdr:colOff>152400</xdr:colOff>
      <xdr:row>90</xdr:row>
      <xdr:rowOff>33286</xdr:rowOff>
    </xdr:to>
    <xdr:cxnSp macro="">
      <xdr:nvCxnSpPr>
        <xdr:cNvPr id="228" name="直線コネクタ 227">
          <a:extLst>
            <a:ext uri="{FF2B5EF4-FFF2-40B4-BE49-F238E27FC236}">
              <a16:creationId xmlns:a16="http://schemas.microsoft.com/office/drawing/2014/main" id="{00000000-0008-0000-0600-0000E4000000}"/>
            </a:ext>
          </a:extLst>
        </xdr:cNvPr>
        <xdr:cNvCxnSpPr/>
      </xdr:nvCxnSpPr>
      <xdr:spPr>
        <a:xfrm>
          <a:off x="4546600" y="154637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95</xdr:row>
      <xdr:rowOff>29070</xdr:rowOff>
    </xdr:from>
    <xdr:to>
      <xdr:col>24</xdr:col>
      <xdr:colOff>63500</xdr:colOff>
      <xdr:row>96</xdr:row>
      <xdr:rowOff>150571</xdr:rowOff>
    </xdr:to>
    <xdr:cxnSp macro="">
      <xdr:nvCxnSpPr>
        <xdr:cNvPr id="229" name="直線コネクタ 228">
          <a:extLst>
            <a:ext uri="{FF2B5EF4-FFF2-40B4-BE49-F238E27FC236}">
              <a16:creationId xmlns:a16="http://schemas.microsoft.com/office/drawing/2014/main" id="{00000000-0008-0000-0600-0000E5000000}"/>
            </a:ext>
          </a:extLst>
        </xdr:cNvPr>
        <xdr:cNvCxnSpPr/>
      </xdr:nvCxnSpPr>
      <xdr:spPr>
        <a:xfrm flipV="1">
          <a:off x="3797300" y="16316820"/>
          <a:ext cx="838200" cy="2929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128325</xdr:rowOff>
    </xdr:from>
    <xdr:ext cx="534377" cy="259045"/>
    <xdr:sp macro="" textlink="">
      <xdr:nvSpPr>
        <xdr:cNvPr id="230" name="扶助費平均値テキスト">
          <a:extLst>
            <a:ext uri="{FF2B5EF4-FFF2-40B4-BE49-F238E27FC236}">
              <a16:creationId xmlns:a16="http://schemas.microsoft.com/office/drawing/2014/main" id="{00000000-0008-0000-0600-0000E6000000}"/>
            </a:ext>
          </a:extLst>
        </xdr:cNvPr>
        <xdr:cNvSpPr txBox="1"/>
      </xdr:nvSpPr>
      <xdr:spPr>
        <a:xfrm>
          <a:off x="4686300" y="1624462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85,197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149898</xdr:rowOff>
    </xdr:from>
    <xdr:to>
      <xdr:col>24</xdr:col>
      <xdr:colOff>114300</xdr:colOff>
      <xdr:row>95</xdr:row>
      <xdr:rowOff>80048</xdr:rowOff>
    </xdr:to>
    <xdr:sp macro="" textlink="">
      <xdr:nvSpPr>
        <xdr:cNvPr id="231" name="フローチャート: 判断 230">
          <a:extLst>
            <a:ext uri="{FF2B5EF4-FFF2-40B4-BE49-F238E27FC236}">
              <a16:creationId xmlns:a16="http://schemas.microsoft.com/office/drawing/2014/main" id="{00000000-0008-0000-0600-0000E7000000}"/>
            </a:ext>
          </a:extLst>
        </xdr:cNvPr>
        <xdr:cNvSpPr/>
      </xdr:nvSpPr>
      <xdr:spPr>
        <a:xfrm>
          <a:off x="4584700" y="162661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140715</xdr:rowOff>
    </xdr:from>
    <xdr:to>
      <xdr:col>19</xdr:col>
      <xdr:colOff>177800</xdr:colOff>
      <xdr:row>96</xdr:row>
      <xdr:rowOff>150571</xdr:rowOff>
    </xdr:to>
    <xdr:cxnSp macro="">
      <xdr:nvCxnSpPr>
        <xdr:cNvPr id="232" name="直線コネクタ 231">
          <a:extLst>
            <a:ext uri="{FF2B5EF4-FFF2-40B4-BE49-F238E27FC236}">
              <a16:creationId xmlns:a16="http://schemas.microsoft.com/office/drawing/2014/main" id="{00000000-0008-0000-0600-0000E8000000}"/>
            </a:ext>
          </a:extLst>
        </xdr:cNvPr>
        <xdr:cNvCxnSpPr/>
      </xdr:nvCxnSpPr>
      <xdr:spPr>
        <a:xfrm>
          <a:off x="2908300" y="16599915"/>
          <a:ext cx="889000" cy="98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64821</xdr:rowOff>
    </xdr:from>
    <xdr:to>
      <xdr:col>20</xdr:col>
      <xdr:colOff>38100</xdr:colOff>
      <xdr:row>96</xdr:row>
      <xdr:rowOff>166421</xdr:rowOff>
    </xdr:to>
    <xdr:sp macro="" textlink="">
      <xdr:nvSpPr>
        <xdr:cNvPr id="233" name="フローチャート: 判断 232">
          <a:extLst>
            <a:ext uri="{FF2B5EF4-FFF2-40B4-BE49-F238E27FC236}">
              <a16:creationId xmlns:a16="http://schemas.microsoft.com/office/drawing/2014/main" id="{00000000-0008-0000-0600-0000E9000000}"/>
            </a:ext>
          </a:extLst>
        </xdr:cNvPr>
        <xdr:cNvSpPr/>
      </xdr:nvSpPr>
      <xdr:spPr>
        <a:xfrm>
          <a:off x="3746500" y="165240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11498</xdr:rowOff>
    </xdr:from>
    <xdr:ext cx="534377" cy="259045"/>
    <xdr:sp macro="" textlink="">
      <xdr:nvSpPr>
        <xdr:cNvPr id="234" name="テキスト ボックス 233">
          <a:extLst>
            <a:ext uri="{FF2B5EF4-FFF2-40B4-BE49-F238E27FC236}">
              <a16:creationId xmlns:a16="http://schemas.microsoft.com/office/drawing/2014/main" id="{00000000-0008-0000-0600-0000EA000000}"/>
            </a:ext>
          </a:extLst>
        </xdr:cNvPr>
        <xdr:cNvSpPr txBox="1"/>
      </xdr:nvSpPr>
      <xdr:spPr>
        <a:xfrm>
          <a:off x="3530111" y="162992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140715</xdr:rowOff>
    </xdr:from>
    <xdr:to>
      <xdr:col>15</xdr:col>
      <xdr:colOff>50800</xdr:colOff>
      <xdr:row>96</xdr:row>
      <xdr:rowOff>142900</xdr:rowOff>
    </xdr:to>
    <xdr:cxnSp macro="">
      <xdr:nvCxnSpPr>
        <xdr:cNvPr id="235" name="直線コネクタ 234">
          <a:extLst>
            <a:ext uri="{FF2B5EF4-FFF2-40B4-BE49-F238E27FC236}">
              <a16:creationId xmlns:a16="http://schemas.microsoft.com/office/drawing/2014/main" id="{00000000-0008-0000-0600-0000EB000000}"/>
            </a:ext>
          </a:extLst>
        </xdr:cNvPr>
        <xdr:cNvCxnSpPr/>
      </xdr:nvCxnSpPr>
      <xdr:spPr>
        <a:xfrm flipV="1">
          <a:off x="2019300" y="16599915"/>
          <a:ext cx="889000" cy="21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97549</xdr:rowOff>
    </xdr:from>
    <xdr:to>
      <xdr:col>15</xdr:col>
      <xdr:colOff>101600</xdr:colOff>
      <xdr:row>97</xdr:row>
      <xdr:rowOff>27699</xdr:rowOff>
    </xdr:to>
    <xdr:sp macro="" textlink="">
      <xdr:nvSpPr>
        <xdr:cNvPr id="236" name="フローチャート: 判断 235">
          <a:extLst>
            <a:ext uri="{FF2B5EF4-FFF2-40B4-BE49-F238E27FC236}">
              <a16:creationId xmlns:a16="http://schemas.microsoft.com/office/drawing/2014/main" id="{00000000-0008-0000-0600-0000EC000000}"/>
            </a:ext>
          </a:extLst>
        </xdr:cNvPr>
        <xdr:cNvSpPr/>
      </xdr:nvSpPr>
      <xdr:spPr>
        <a:xfrm>
          <a:off x="2857500" y="165567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18826</xdr:rowOff>
    </xdr:from>
    <xdr:ext cx="534377" cy="259045"/>
    <xdr:sp macro="" textlink="">
      <xdr:nvSpPr>
        <xdr:cNvPr id="237" name="テキスト ボックス 236">
          <a:extLst>
            <a:ext uri="{FF2B5EF4-FFF2-40B4-BE49-F238E27FC236}">
              <a16:creationId xmlns:a16="http://schemas.microsoft.com/office/drawing/2014/main" id="{00000000-0008-0000-0600-0000ED000000}"/>
            </a:ext>
          </a:extLst>
        </xdr:cNvPr>
        <xdr:cNvSpPr txBox="1"/>
      </xdr:nvSpPr>
      <xdr:spPr>
        <a:xfrm>
          <a:off x="2641111" y="166494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98858</xdr:rowOff>
    </xdr:from>
    <xdr:to>
      <xdr:col>10</xdr:col>
      <xdr:colOff>114300</xdr:colOff>
      <xdr:row>96</xdr:row>
      <xdr:rowOff>142900</xdr:rowOff>
    </xdr:to>
    <xdr:cxnSp macro="">
      <xdr:nvCxnSpPr>
        <xdr:cNvPr id="238" name="直線コネクタ 237">
          <a:extLst>
            <a:ext uri="{FF2B5EF4-FFF2-40B4-BE49-F238E27FC236}">
              <a16:creationId xmlns:a16="http://schemas.microsoft.com/office/drawing/2014/main" id="{00000000-0008-0000-0600-0000EE000000}"/>
            </a:ext>
          </a:extLst>
        </xdr:cNvPr>
        <xdr:cNvCxnSpPr/>
      </xdr:nvCxnSpPr>
      <xdr:spPr>
        <a:xfrm>
          <a:off x="1130300" y="16558058"/>
          <a:ext cx="889000" cy="440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110489</xdr:rowOff>
    </xdr:from>
    <xdr:to>
      <xdr:col>10</xdr:col>
      <xdr:colOff>165100</xdr:colOff>
      <xdr:row>97</xdr:row>
      <xdr:rowOff>40639</xdr:rowOff>
    </xdr:to>
    <xdr:sp macro="" textlink="">
      <xdr:nvSpPr>
        <xdr:cNvPr id="239" name="フローチャート: 判断 238">
          <a:extLst>
            <a:ext uri="{FF2B5EF4-FFF2-40B4-BE49-F238E27FC236}">
              <a16:creationId xmlns:a16="http://schemas.microsoft.com/office/drawing/2014/main" id="{00000000-0008-0000-0600-0000EF000000}"/>
            </a:ext>
          </a:extLst>
        </xdr:cNvPr>
        <xdr:cNvSpPr/>
      </xdr:nvSpPr>
      <xdr:spPr>
        <a:xfrm>
          <a:off x="1968500" y="16569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31766</xdr:rowOff>
    </xdr:from>
    <xdr:ext cx="534377" cy="259045"/>
    <xdr:sp macro="" textlink="">
      <xdr:nvSpPr>
        <xdr:cNvPr id="240" name="テキスト ボックス 239">
          <a:extLst>
            <a:ext uri="{FF2B5EF4-FFF2-40B4-BE49-F238E27FC236}">
              <a16:creationId xmlns:a16="http://schemas.microsoft.com/office/drawing/2014/main" id="{00000000-0008-0000-0600-0000F0000000}"/>
            </a:ext>
          </a:extLst>
        </xdr:cNvPr>
        <xdr:cNvSpPr txBox="1"/>
      </xdr:nvSpPr>
      <xdr:spPr>
        <a:xfrm>
          <a:off x="1752111" y="166624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111734</xdr:rowOff>
    </xdr:from>
    <xdr:to>
      <xdr:col>6</xdr:col>
      <xdr:colOff>38100</xdr:colOff>
      <xdr:row>97</xdr:row>
      <xdr:rowOff>41884</xdr:rowOff>
    </xdr:to>
    <xdr:sp macro="" textlink="">
      <xdr:nvSpPr>
        <xdr:cNvPr id="241" name="フローチャート: 判断 240">
          <a:extLst>
            <a:ext uri="{FF2B5EF4-FFF2-40B4-BE49-F238E27FC236}">
              <a16:creationId xmlns:a16="http://schemas.microsoft.com/office/drawing/2014/main" id="{00000000-0008-0000-0600-0000F1000000}"/>
            </a:ext>
          </a:extLst>
        </xdr:cNvPr>
        <xdr:cNvSpPr/>
      </xdr:nvSpPr>
      <xdr:spPr>
        <a:xfrm>
          <a:off x="1079500" y="165709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33011</xdr:rowOff>
    </xdr:from>
    <xdr:ext cx="534377" cy="259045"/>
    <xdr:sp macro="" textlink="">
      <xdr:nvSpPr>
        <xdr:cNvPr id="242" name="テキスト ボックス 241">
          <a:extLst>
            <a:ext uri="{FF2B5EF4-FFF2-40B4-BE49-F238E27FC236}">
              <a16:creationId xmlns:a16="http://schemas.microsoft.com/office/drawing/2014/main" id="{00000000-0008-0000-0600-0000F2000000}"/>
            </a:ext>
          </a:extLst>
        </xdr:cNvPr>
        <xdr:cNvSpPr txBox="1"/>
      </xdr:nvSpPr>
      <xdr:spPr>
        <a:xfrm>
          <a:off x="863111" y="166636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3" name="テキスト ボックス 242">
          <a:extLst>
            <a:ext uri="{FF2B5EF4-FFF2-40B4-BE49-F238E27FC236}">
              <a16:creationId xmlns:a16="http://schemas.microsoft.com/office/drawing/2014/main" id="{00000000-0008-0000-0600-0000F3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4" name="テキスト ボックス 243">
          <a:extLst>
            <a:ext uri="{FF2B5EF4-FFF2-40B4-BE49-F238E27FC236}">
              <a16:creationId xmlns:a16="http://schemas.microsoft.com/office/drawing/2014/main" id="{00000000-0008-0000-0600-0000F4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5" name="テキスト ボックス 244">
          <a:extLst>
            <a:ext uri="{FF2B5EF4-FFF2-40B4-BE49-F238E27FC236}">
              <a16:creationId xmlns:a16="http://schemas.microsoft.com/office/drawing/2014/main" id="{00000000-0008-0000-0600-0000F5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600-0000F7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149720</xdr:rowOff>
    </xdr:from>
    <xdr:to>
      <xdr:col>24</xdr:col>
      <xdr:colOff>114300</xdr:colOff>
      <xdr:row>95</xdr:row>
      <xdr:rowOff>79870</xdr:rowOff>
    </xdr:to>
    <xdr:sp macro="" textlink="">
      <xdr:nvSpPr>
        <xdr:cNvPr id="248" name="楕円 247">
          <a:extLst>
            <a:ext uri="{FF2B5EF4-FFF2-40B4-BE49-F238E27FC236}">
              <a16:creationId xmlns:a16="http://schemas.microsoft.com/office/drawing/2014/main" id="{00000000-0008-0000-0600-0000F8000000}"/>
            </a:ext>
          </a:extLst>
        </xdr:cNvPr>
        <xdr:cNvSpPr/>
      </xdr:nvSpPr>
      <xdr:spPr>
        <a:xfrm>
          <a:off x="4584700" y="16266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94</xdr:row>
      <xdr:rowOff>1147</xdr:rowOff>
    </xdr:from>
    <xdr:ext cx="534377" cy="259045"/>
    <xdr:sp macro="" textlink="">
      <xdr:nvSpPr>
        <xdr:cNvPr id="249" name="扶助費該当値テキスト">
          <a:extLst>
            <a:ext uri="{FF2B5EF4-FFF2-40B4-BE49-F238E27FC236}">
              <a16:creationId xmlns:a16="http://schemas.microsoft.com/office/drawing/2014/main" id="{00000000-0008-0000-0600-0000F9000000}"/>
            </a:ext>
          </a:extLst>
        </xdr:cNvPr>
        <xdr:cNvSpPr txBox="1"/>
      </xdr:nvSpPr>
      <xdr:spPr>
        <a:xfrm>
          <a:off x="4686300" y="161174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85,211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99771</xdr:rowOff>
    </xdr:from>
    <xdr:to>
      <xdr:col>20</xdr:col>
      <xdr:colOff>38100</xdr:colOff>
      <xdr:row>97</xdr:row>
      <xdr:rowOff>29921</xdr:rowOff>
    </xdr:to>
    <xdr:sp macro="" textlink="">
      <xdr:nvSpPr>
        <xdr:cNvPr id="250" name="楕円 249">
          <a:extLst>
            <a:ext uri="{FF2B5EF4-FFF2-40B4-BE49-F238E27FC236}">
              <a16:creationId xmlns:a16="http://schemas.microsoft.com/office/drawing/2014/main" id="{00000000-0008-0000-0600-0000FA000000}"/>
            </a:ext>
          </a:extLst>
        </xdr:cNvPr>
        <xdr:cNvSpPr/>
      </xdr:nvSpPr>
      <xdr:spPr>
        <a:xfrm>
          <a:off x="3746500" y="165589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21048</xdr:rowOff>
    </xdr:from>
    <xdr:ext cx="534377"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3530111" y="166516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89915</xdr:rowOff>
    </xdr:from>
    <xdr:to>
      <xdr:col>15</xdr:col>
      <xdr:colOff>101600</xdr:colOff>
      <xdr:row>97</xdr:row>
      <xdr:rowOff>20065</xdr:rowOff>
    </xdr:to>
    <xdr:sp macro="" textlink="">
      <xdr:nvSpPr>
        <xdr:cNvPr id="252" name="楕円 251">
          <a:extLst>
            <a:ext uri="{FF2B5EF4-FFF2-40B4-BE49-F238E27FC236}">
              <a16:creationId xmlns:a16="http://schemas.microsoft.com/office/drawing/2014/main" id="{00000000-0008-0000-0600-0000FC000000}"/>
            </a:ext>
          </a:extLst>
        </xdr:cNvPr>
        <xdr:cNvSpPr/>
      </xdr:nvSpPr>
      <xdr:spPr>
        <a:xfrm>
          <a:off x="2857500" y="16549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36592</xdr:rowOff>
    </xdr:from>
    <xdr:ext cx="534377"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2641111" y="163243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62,920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92100</xdr:rowOff>
    </xdr:from>
    <xdr:to>
      <xdr:col>10</xdr:col>
      <xdr:colOff>165100</xdr:colOff>
      <xdr:row>97</xdr:row>
      <xdr:rowOff>22250</xdr:rowOff>
    </xdr:to>
    <xdr:sp macro="" textlink="">
      <xdr:nvSpPr>
        <xdr:cNvPr id="254" name="楕円 253">
          <a:extLst>
            <a:ext uri="{FF2B5EF4-FFF2-40B4-BE49-F238E27FC236}">
              <a16:creationId xmlns:a16="http://schemas.microsoft.com/office/drawing/2014/main" id="{00000000-0008-0000-0600-0000FE000000}"/>
            </a:ext>
          </a:extLst>
        </xdr:cNvPr>
        <xdr:cNvSpPr/>
      </xdr:nvSpPr>
      <xdr:spPr>
        <a:xfrm>
          <a:off x="1968500" y="16551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38777</xdr:rowOff>
    </xdr:from>
    <xdr:ext cx="534377" cy="259045"/>
    <xdr:sp macro="" textlink="">
      <xdr:nvSpPr>
        <xdr:cNvPr id="255" name="テキスト ボックス 254">
          <a:extLst>
            <a:ext uri="{FF2B5EF4-FFF2-40B4-BE49-F238E27FC236}">
              <a16:creationId xmlns:a16="http://schemas.microsoft.com/office/drawing/2014/main" id="{00000000-0008-0000-0600-0000FF000000}"/>
            </a:ext>
          </a:extLst>
        </xdr:cNvPr>
        <xdr:cNvSpPr txBox="1"/>
      </xdr:nvSpPr>
      <xdr:spPr>
        <a:xfrm>
          <a:off x="1752111" y="163265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48058</xdr:rowOff>
    </xdr:from>
    <xdr:to>
      <xdr:col>6</xdr:col>
      <xdr:colOff>38100</xdr:colOff>
      <xdr:row>96</xdr:row>
      <xdr:rowOff>149658</xdr:rowOff>
    </xdr:to>
    <xdr:sp macro="" textlink="">
      <xdr:nvSpPr>
        <xdr:cNvPr id="256" name="楕円 255">
          <a:extLst>
            <a:ext uri="{FF2B5EF4-FFF2-40B4-BE49-F238E27FC236}">
              <a16:creationId xmlns:a16="http://schemas.microsoft.com/office/drawing/2014/main" id="{00000000-0008-0000-0600-000000010000}"/>
            </a:ext>
          </a:extLst>
        </xdr:cNvPr>
        <xdr:cNvSpPr/>
      </xdr:nvSpPr>
      <xdr:spPr>
        <a:xfrm>
          <a:off x="1079500" y="165072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166185</xdr:rowOff>
    </xdr:from>
    <xdr:ext cx="534377" cy="259045"/>
    <xdr:sp macro="" textlink="">
      <xdr:nvSpPr>
        <xdr:cNvPr id="257" name="テキスト ボックス 256">
          <a:extLst>
            <a:ext uri="{FF2B5EF4-FFF2-40B4-BE49-F238E27FC236}">
              <a16:creationId xmlns:a16="http://schemas.microsoft.com/office/drawing/2014/main" id="{00000000-0008-0000-0600-000001010000}"/>
            </a:ext>
          </a:extLst>
        </xdr:cNvPr>
        <xdr:cNvSpPr txBox="1"/>
      </xdr:nvSpPr>
      <xdr:spPr>
        <a:xfrm>
          <a:off x="863111" y="162824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66,216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58" name="正方形/長方形 257">
          <a:extLst>
            <a:ext uri="{FF2B5EF4-FFF2-40B4-BE49-F238E27FC236}">
              <a16:creationId xmlns:a16="http://schemas.microsoft.com/office/drawing/2014/main" id="{00000000-0008-0000-0600-000002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59" name="正方形/長方形 258">
          <a:extLst>
            <a:ext uri="{FF2B5EF4-FFF2-40B4-BE49-F238E27FC236}">
              <a16:creationId xmlns:a16="http://schemas.microsoft.com/office/drawing/2014/main" id="{00000000-0008-0000-0600-000003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0" name="正方形/長方形 259">
          <a:extLst>
            <a:ext uri="{FF2B5EF4-FFF2-40B4-BE49-F238E27FC236}">
              <a16:creationId xmlns:a16="http://schemas.microsoft.com/office/drawing/2014/main" id="{00000000-0008-0000-0600-000004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1" name="正方形/長方形 260">
          <a:extLst>
            <a:ext uri="{FF2B5EF4-FFF2-40B4-BE49-F238E27FC236}">
              <a16:creationId xmlns:a16="http://schemas.microsoft.com/office/drawing/2014/main" id="{00000000-0008-0000-0600-000005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2" name="正方形/長方形 261">
          <a:extLst>
            <a:ext uri="{FF2B5EF4-FFF2-40B4-BE49-F238E27FC236}">
              <a16:creationId xmlns:a16="http://schemas.microsoft.com/office/drawing/2014/main" id="{00000000-0008-0000-0600-000006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3" name="正方形/長方形 262">
          <a:extLst>
            <a:ext uri="{FF2B5EF4-FFF2-40B4-BE49-F238E27FC236}">
              <a16:creationId xmlns:a16="http://schemas.microsoft.com/office/drawing/2014/main" id="{00000000-0008-0000-0600-000007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4" name="正方形/長方形 263">
          <a:extLst>
            <a:ext uri="{FF2B5EF4-FFF2-40B4-BE49-F238E27FC236}">
              <a16:creationId xmlns:a16="http://schemas.microsoft.com/office/drawing/2014/main" id="{00000000-0008-0000-0600-000008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77,297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5" name="正方形/長方形 264">
          <a:extLst>
            <a:ext uri="{FF2B5EF4-FFF2-40B4-BE49-F238E27FC236}">
              <a16:creationId xmlns:a16="http://schemas.microsoft.com/office/drawing/2014/main" id="{00000000-0008-0000-0600-000009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6" name="テキスト ボックス 265">
          <a:extLst>
            <a:ext uri="{FF2B5EF4-FFF2-40B4-BE49-F238E27FC236}">
              <a16:creationId xmlns:a16="http://schemas.microsoft.com/office/drawing/2014/main" id="{00000000-0008-0000-0600-00000A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7" name="直線コネクタ 266">
          <a:extLst>
            <a:ext uri="{FF2B5EF4-FFF2-40B4-BE49-F238E27FC236}">
              <a16:creationId xmlns:a16="http://schemas.microsoft.com/office/drawing/2014/main" id="{00000000-0008-0000-0600-00000B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68" name="直線コネクタ 267">
          <a:extLst>
            <a:ext uri="{FF2B5EF4-FFF2-40B4-BE49-F238E27FC236}">
              <a16:creationId xmlns:a16="http://schemas.microsoft.com/office/drawing/2014/main" id="{00000000-0008-0000-0600-00000C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69" name="テキスト ボックス 268">
          <a:extLst>
            <a:ext uri="{FF2B5EF4-FFF2-40B4-BE49-F238E27FC236}">
              <a16:creationId xmlns:a16="http://schemas.microsoft.com/office/drawing/2014/main" id="{00000000-0008-0000-0600-00000D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0" name="直線コネクタ 269">
          <a:extLst>
            <a:ext uri="{FF2B5EF4-FFF2-40B4-BE49-F238E27FC236}">
              <a16:creationId xmlns:a16="http://schemas.microsoft.com/office/drawing/2014/main" id="{00000000-0008-0000-0600-00000E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71" name="テキスト ボックス 270">
          <a:extLst>
            <a:ext uri="{FF2B5EF4-FFF2-40B4-BE49-F238E27FC236}">
              <a16:creationId xmlns:a16="http://schemas.microsoft.com/office/drawing/2014/main" id="{00000000-0008-0000-0600-00000F010000}"/>
            </a:ext>
          </a:extLst>
        </xdr:cNvPr>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2" name="直線コネクタ 271">
          <a:extLst>
            <a:ext uri="{FF2B5EF4-FFF2-40B4-BE49-F238E27FC236}">
              <a16:creationId xmlns:a16="http://schemas.microsoft.com/office/drawing/2014/main" id="{00000000-0008-0000-0600-000010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73" name="テキスト ボックス 272">
          <a:extLst>
            <a:ext uri="{FF2B5EF4-FFF2-40B4-BE49-F238E27FC236}">
              <a16:creationId xmlns:a16="http://schemas.microsoft.com/office/drawing/2014/main" id="{00000000-0008-0000-0600-000011010000}"/>
            </a:ext>
          </a:extLst>
        </xdr:cNvPr>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4" name="直線コネクタ 273">
          <a:extLst>
            <a:ext uri="{FF2B5EF4-FFF2-40B4-BE49-F238E27FC236}">
              <a16:creationId xmlns:a16="http://schemas.microsoft.com/office/drawing/2014/main" id="{00000000-0008-0000-0600-000012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75" name="テキスト ボックス 274">
          <a:extLst>
            <a:ext uri="{FF2B5EF4-FFF2-40B4-BE49-F238E27FC236}">
              <a16:creationId xmlns:a16="http://schemas.microsoft.com/office/drawing/2014/main" id="{00000000-0008-0000-0600-000013010000}"/>
            </a:ext>
          </a:extLst>
        </xdr:cNvPr>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6" name="直線コネクタ 275">
          <a:extLst>
            <a:ext uri="{FF2B5EF4-FFF2-40B4-BE49-F238E27FC236}">
              <a16:creationId xmlns:a16="http://schemas.microsoft.com/office/drawing/2014/main" id="{00000000-0008-0000-0600-000014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77" name="テキスト ボックス 276">
          <a:extLst>
            <a:ext uri="{FF2B5EF4-FFF2-40B4-BE49-F238E27FC236}">
              <a16:creationId xmlns:a16="http://schemas.microsoft.com/office/drawing/2014/main" id="{00000000-0008-0000-0600-000015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78" name="補助費等グラフ枠">
          <a:extLst>
            <a:ext uri="{FF2B5EF4-FFF2-40B4-BE49-F238E27FC236}">
              <a16:creationId xmlns:a16="http://schemas.microsoft.com/office/drawing/2014/main" id="{00000000-0008-0000-0600-000016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24038</xdr:rowOff>
    </xdr:from>
    <xdr:to>
      <xdr:col>54</xdr:col>
      <xdr:colOff>189865</xdr:colOff>
      <xdr:row>37</xdr:row>
      <xdr:rowOff>117695</xdr:rowOff>
    </xdr:to>
    <xdr:cxnSp macro="">
      <xdr:nvCxnSpPr>
        <xdr:cNvPr id="279" name="直線コネクタ 278">
          <a:extLst>
            <a:ext uri="{FF2B5EF4-FFF2-40B4-BE49-F238E27FC236}">
              <a16:creationId xmlns:a16="http://schemas.microsoft.com/office/drawing/2014/main" id="{00000000-0008-0000-0600-000017010000}"/>
            </a:ext>
          </a:extLst>
        </xdr:cNvPr>
        <xdr:cNvCxnSpPr/>
      </xdr:nvCxnSpPr>
      <xdr:spPr>
        <a:xfrm flipV="1">
          <a:off x="10475595" y="5167538"/>
          <a:ext cx="1270" cy="129380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121522</xdr:rowOff>
    </xdr:from>
    <xdr:ext cx="534377" cy="259045"/>
    <xdr:sp macro="" textlink="">
      <xdr:nvSpPr>
        <xdr:cNvPr id="280" name="補助費等最小値テキスト">
          <a:extLst>
            <a:ext uri="{FF2B5EF4-FFF2-40B4-BE49-F238E27FC236}">
              <a16:creationId xmlns:a16="http://schemas.microsoft.com/office/drawing/2014/main" id="{00000000-0008-0000-0600-000018010000}"/>
            </a:ext>
          </a:extLst>
        </xdr:cNvPr>
        <xdr:cNvSpPr txBox="1"/>
      </xdr:nvSpPr>
      <xdr:spPr>
        <a:xfrm>
          <a:off x="10528300" y="64651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42,313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37</xdr:row>
      <xdr:rowOff>117695</xdr:rowOff>
    </xdr:from>
    <xdr:to>
      <xdr:col>55</xdr:col>
      <xdr:colOff>88900</xdr:colOff>
      <xdr:row>37</xdr:row>
      <xdr:rowOff>117695</xdr:rowOff>
    </xdr:to>
    <xdr:cxnSp macro="">
      <xdr:nvCxnSpPr>
        <xdr:cNvPr id="281" name="直線コネクタ 280">
          <a:extLst>
            <a:ext uri="{FF2B5EF4-FFF2-40B4-BE49-F238E27FC236}">
              <a16:creationId xmlns:a16="http://schemas.microsoft.com/office/drawing/2014/main" id="{00000000-0008-0000-0600-000019010000}"/>
            </a:ext>
          </a:extLst>
        </xdr:cNvPr>
        <xdr:cNvCxnSpPr/>
      </xdr:nvCxnSpPr>
      <xdr:spPr>
        <a:xfrm>
          <a:off x="10388600" y="64613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142165</xdr:rowOff>
    </xdr:from>
    <xdr:ext cx="599010" cy="259045"/>
    <xdr:sp macro="" textlink="">
      <xdr:nvSpPr>
        <xdr:cNvPr id="282" name="補助費等最大値テキスト">
          <a:extLst>
            <a:ext uri="{FF2B5EF4-FFF2-40B4-BE49-F238E27FC236}">
              <a16:creationId xmlns:a16="http://schemas.microsoft.com/office/drawing/2014/main" id="{00000000-0008-0000-0600-00001A010000}"/>
            </a:ext>
          </a:extLst>
        </xdr:cNvPr>
        <xdr:cNvSpPr txBox="1"/>
      </xdr:nvSpPr>
      <xdr:spPr>
        <a:xfrm>
          <a:off x="10528300" y="49427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325,298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24038</xdr:rowOff>
    </xdr:from>
    <xdr:to>
      <xdr:col>55</xdr:col>
      <xdr:colOff>88900</xdr:colOff>
      <xdr:row>30</xdr:row>
      <xdr:rowOff>24038</xdr:rowOff>
    </xdr:to>
    <xdr:cxnSp macro="">
      <xdr:nvCxnSpPr>
        <xdr:cNvPr id="283" name="直線コネクタ 282">
          <a:extLst>
            <a:ext uri="{FF2B5EF4-FFF2-40B4-BE49-F238E27FC236}">
              <a16:creationId xmlns:a16="http://schemas.microsoft.com/office/drawing/2014/main" id="{00000000-0008-0000-0600-00001B010000}"/>
            </a:ext>
          </a:extLst>
        </xdr:cNvPr>
        <xdr:cNvCxnSpPr/>
      </xdr:nvCxnSpPr>
      <xdr:spPr>
        <a:xfrm>
          <a:off x="10388600" y="51675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33</xdr:row>
      <xdr:rowOff>80045</xdr:rowOff>
    </xdr:from>
    <xdr:to>
      <xdr:col>55</xdr:col>
      <xdr:colOff>0</xdr:colOff>
      <xdr:row>36</xdr:row>
      <xdr:rowOff>145959</xdr:rowOff>
    </xdr:to>
    <xdr:cxnSp macro="">
      <xdr:nvCxnSpPr>
        <xdr:cNvPr id="284" name="直線コネクタ 283">
          <a:extLst>
            <a:ext uri="{FF2B5EF4-FFF2-40B4-BE49-F238E27FC236}">
              <a16:creationId xmlns:a16="http://schemas.microsoft.com/office/drawing/2014/main" id="{00000000-0008-0000-0600-00001C010000}"/>
            </a:ext>
          </a:extLst>
        </xdr:cNvPr>
        <xdr:cNvCxnSpPr/>
      </xdr:nvCxnSpPr>
      <xdr:spPr>
        <a:xfrm>
          <a:off x="9639300" y="5737895"/>
          <a:ext cx="838200" cy="5802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34</xdr:row>
      <xdr:rowOff>126206</xdr:rowOff>
    </xdr:from>
    <xdr:ext cx="599010" cy="259045"/>
    <xdr:sp macro="" textlink="">
      <xdr:nvSpPr>
        <xdr:cNvPr id="285" name="補助費等平均値テキスト">
          <a:extLst>
            <a:ext uri="{FF2B5EF4-FFF2-40B4-BE49-F238E27FC236}">
              <a16:creationId xmlns:a16="http://schemas.microsoft.com/office/drawing/2014/main" id="{00000000-0008-0000-0600-00001D010000}"/>
            </a:ext>
          </a:extLst>
        </xdr:cNvPr>
        <xdr:cNvSpPr txBox="1"/>
      </xdr:nvSpPr>
      <xdr:spPr>
        <a:xfrm>
          <a:off x="10528300" y="595550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109,344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103329</xdr:rowOff>
    </xdr:from>
    <xdr:to>
      <xdr:col>55</xdr:col>
      <xdr:colOff>50800</xdr:colOff>
      <xdr:row>36</xdr:row>
      <xdr:rowOff>33479</xdr:rowOff>
    </xdr:to>
    <xdr:sp macro="" textlink="">
      <xdr:nvSpPr>
        <xdr:cNvPr id="286" name="フローチャート: 判断 285">
          <a:extLst>
            <a:ext uri="{FF2B5EF4-FFF2-40B4-BE49-F238E27FC236}">
              <a16:creationId xmlns:a16="http://schemas.microsoft.com/office/drawing/2014/main" id="{00000000-0008-0000-0600-00001E010000}"/>
            </a:ext>
          </a:extLst>
        </xdr:cNvPr>
        <xdr:cNvSpPr/>
      </xdr:nvSpPr>
      <xdr:spPr>
        <a:xfrm>
          <a:off x="10426700" y="61040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33</xdr:row>
      <xdr:rowOff>80045</xdr:rowOff>
    </xdr:from>
    <xdr:to>
      <xdr:col>50</xdr:col>
      <xdr:colOff>114300</xdr:colOff>
      <xdr:row>36</xdr:row>
      <xdr:rowOff>98301</xdr:rowOff>
    </xdr:to>
    <xdr:cxnSp macro="">
      <xdr:nvCxnSpPr>
        <xdr:cNvPr id="287" name="直線コネクタ 286">
          <a:extLst>
            <a:ext uri="{FF2B5EF4-FFF2-40B4-BE49-F238E27FC236}">
              <a16:creationId xmlns:a16="http://schemas.microsoft.com/office/drawing/2014/main" id="{00000000-0008-0000-0600-00001F010000}"/>
            </a:ext>
          </a:extLst>
        </xdr:cNvPr>
        <xdr:cNvCxnSpPr/>
      </xdr:nvCxnSpPr>
      <xdr:spPr>
        <a:xfrm flipV="1">
          <a:off x="8750300" y="5737895"/>
          <a:ext cx="889000" cy="5326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32</xdr:row>
      <xdr:rowOff>124155</xdr:rowOff>
    </xdr:from>
    <xdr:to>
      <xdr:col>50</xdr:col>
      <xdr:colOff>165100</xdr:colOff>
      <xdr:row>33</xdr:row>
      <xdr:rowOff>54305</xdr:rowOff>
    </xdr:to>
    <xdr:sp macro="" textlink="">
      <xdr:nvSpPr>
        <xdr:cNvPr id="288" name="フローチャート: 判断 287">
          <a:extLst>
            <a:ext uri="{FF2B5EF4-FFF2-40B4-BE49-F238E27FC236}">
              <a16:creationId xmlns:a16="http://schemas.microsoft.com/office/drawing/2014/main" id="{00000000-0008-0000-0600-000020010000}"/>
            </a:ext>
          </a:extLst>
        </xdr:cNvPr>
        <xdr:cNvSpPr/>
      </xdr:nvSpPr>
      <xdr:spPr>
        <a:xfrm>
          <a:off x="9588500" y="56105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31</xdr:row>
      <xdr:rowOff>70832</xdr:rowOff>
    </xdr:from>
    <xdr:ext cx="599010" cy="259045"/>
    <xdr:sp macro="" textlink="">
      <xdr:nvSpPr>
        <xdr:cNvPr id="289" name="テキスト ボックス 288">
          <a:extLst>
            <a:ext uri="{FF2B5EF4-FFF2-40B4-BE49-F238E27FC236}">
              <a16:creationId xmlns:a16="http://schemas.microsoft.com/office/drawing/2014/main" id="{00000000-0008-0000-0600-000021010000}"/>
            </a:ext>
          </a:extLst>
        </xdr:cNvPr>
        <xdr:cNvSpPr txBox="1"/>
      </xdr:nvSpPr>
      <xdr:spPr>
        <a:xfrm>
          <a:off x="9339795" y="53857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217,289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36</xdr:row>
      <xdr:rowOff>98301</xdr:rowOff>
    </xdr:from>
    <xdr:to>
      <xdr:col>45</xdr:col>
      <xdr:colOff>177800</xdr:colOff>
      <xdr:row>36</xdr:row>
      <xdr:rowOff>146782</xdr:rowOff>
    </xdr:to>
    <xdr:cxnSp macro="">
      <xdr:nvCxnSpPr>
        <xdr:cNvPr id="290" name="直線コネクタ 289">
          <a:extLst>
            <a:ext uri="{FF2B5EF4-FFF2-40B4-BE49-F238E27FC236}">
              <a16:creationId xmlns:a16="http://schemas.microsoft.com/office/drawing/2014/main" id="{00000000-0008-0000-0600-000022010000}"/>
            </a:ext>
          </a:extLst>
        </xdr:cNvPr>
        <xdr:cNvCxnSpPr/>
      </xdr:nvCxnSpPr>
      <xdr:spPr>
        <a:xfrm flipV="1">
          <a:off x="7861300" y="6270501"/>
          <a:ext cx="889000" cy="484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3376</xdr:rowOff>
    </xdr:from>
    <xdr:to>
      <xdr:col>46</xdr:col>
      <xdr:colOff>38100</xdr:colOff>
      <xdr:row>36</xdr:row>
      <xdr:rowOff>104976</xdr:rowOff>
    </xdr:to>
    <xdr:sp macro="" textlink="">
      <xdr:nvSpPr>
        <xdr:cNvPr id="291" name="フローチャート: 判断 290">
          <a:extLst>
            <a:ext uri="{FF2B5EF4-FFF2-40B4-BE49-F238E27FC236}">
              <a16:creationId xmlns:a16="http://schemas.microsoft.com/office/drawing/2014/main" id="{00000000-0008-0000-0600-000023010000}"/>
            </a:ext>
          </a:extLst>
        </xdr:cNvPr>
        <xdr:cNvSpPr/>
      </xdr:nvSpPr>
      <xdr:spPr>
        <a:xfrm>
          <a:off x="8699500" y="61755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34</xdr:row>
      <xdr:rowOff>121503</xdr:rowOff>
    </xdr:from>
    <xdr:ext cx="534377" cy="259045"/>
    <xdr:sp macro="" textlink="">
      <xdr:nvSpPr>
        <xdr:cNvPr id="292" name="テキスト ボックス 291">
          <a:extLst>
            <a:ext uri="{FF2B5EF4-FFF2-40B4-BE49-F238E27FC236}">
              <a16:creationId xmlns:a16="http://schemas.microsoft.com/office/drawing/2014/main" id="{00000000-0008-0000-0600-000024010000}"/>
            </a:ext>
          </a:extLst>
        </xdr:cNvPr>
        <xdr:cNvSpPr txBox="1"/>
      </xdr:nvSpPr>
      <xdr:spPr>
        <a:xfrm>
          <a:off x="8483111" y="59508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36</xdr:row>
      <xdr:rowOff>146782</xdr:rowOff>
    </xdr:from>
    <xdr:to>
      <xdr:col>41</xdr:col>
      <xdr:colOff>50800</xdr:colOff>
      <xdr:row>37</xdr:row>
      <xdr:rowOff>8863</xdr:rowOff>
    </xdr:to>
    <xdr:cxnSp macro="">
      <xdr:nvCxnSpPr>
        <xdr:cNvPr id="293" name="直線コネクタ 292">
          <a:extLst>
            <a:ext uri="{FF2B5EF4-FFF2-40B4-BE49-F238E27FC236}">
              <a16:creationId xmlns:a16="http://schemas.microsoft.com/office/drawing/2014/main" id="{00000000-0008-0000-0600-000025010000}"/>
            </a:ext>
          </a:extLst>
        </xdr:cNvPr>
        <xdr:cNvCxnSpPr/>
      </xdr:nvCxnSpPr>
      <xdr:spPr>
        <a:xfrm flipV="1">
          <a:off x="6972300" y="6318982"/>
          <a:ext cx="889000" cy="33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25153</xdr:rowOff>
    </xdr:from>
    <xdr:to>
      <xdr:col>41</xdr:col>
      <xdr:colOff>101600</xdr:colOff>
      <xdr:row>36</xdr:row>
      <xdr:rowOff>126753</xdr:rowOff>
    </xdr:to>
    <xdr:sp macro="" textlink="">
      <xdr:nvSpPr>
        <xdr:cNvPr id="294" name="フローチャート: 判断 293">
          <a:extLst>
            <a:ext uri="{FF2B5EF4-FFF2-40B4-BE49-F238E27FC236}">
              <a16:creationId xmlns:a16="http://schemas.microsoft.com/office/drawing/2014/main" id="{00000000-0008-0000-0600-000026010000}"/>
            </a:ext>
          </a:extLst>
        </xdr:cNvPr>
        <xdr:cNvSpPr/>
      </xdr:nvSpPr>
      <xdr:spPr>
        <a:xfrm>
          <a:off x="7810500" y="61973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34</xdr:row>
      <xdr:rowOff>143280</xdr:rowOff>
    </xdr:from>
    <xdr:ext cx="534377" cy="259045"/>
    <xdr:sp macro="" textlink="">
      <xdr:nvSpPr>
        <xdr:cNvPr id="295" name="テキスト ボックス 294">
          <a:extLst>
            <a:ext uri="{FF2B5EF4-FFF2-40B4-BE49-F238E27FC236}">
              <a16:creationId xmlns:a16="http://schemas.microsoft.com/office/drawing/2014/main" id="{00000000-0008-0000-0600-000027010000}"/>
            </a:ext>
          </a:extLst>
        </xdr:cNvPr>
        <xdr:cNvSpPr txBox="1"/>
      </xdr:nvSpPr>
      <xdr:spPr>
        <a:xfrm>
          <a:off x="7594111" y="59725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88,943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74123</xdr:rowOff>
    </xdr:from>
    <xdr:to>
      <xdr:col>36</xdr:col>
      <xdr:colOff>165100</xdr:colOff>
      <xdr:row>37</xdr:row>
      <xdr:rowOff>4273</xdr:rowOff>
    </xdr:to>
    <xdr:sp macro="" textlink="">
      <xdr:nvSpPr>
        <xdr:cNvPr id="296" name="フローチャート: 判断 295">
          <a:extLst>
            <a:ext uri="{FF2B5EF4-FFF2-40B4-BE49-F238E27FC236}">
              <a16:creationId xmlns:a16="http://schemas.microsoft.com/office/drawing/2014/main" id="{00000000-0008-0000-0600-000028010000}"/>
            </a:ext>
          </a:extLst>
        </xdr:cNvPr>
        <xdr:cNvSpPr/>
      </xdr:nvSpPr>
      <xdr:spPr>
        <a:xfrm>
          <a:off x="6921500" y="62463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35</xdr:row>
      <xdr:rowOff>20800</xdr:rowOff>
    </xdr:from>
    <xdr:ext cx="534377" cy="259045"/>
    <xdr:sp macro="" textlink="">
      <xdr:nvSpPr>
        <xdr:cNvPr id="297" name="テキスト ボックス 296">
          <a:extLst>
            <a:ext uri="{FF2B5EF4-FFF2-40B4-BE49-F238E27FC236}">
              <a16:creationId xmlns:a16="http://schemas.microsoft.com/office/drawing/2014/main" id="{00000000-0008-0000-0600-000029010000}"/>
            </a:ext>
          </a:extLst>
        </xdr:cNvPr>
        <xdr:cNvSpPr txBox="1"/>
      </xdr:nvSpPr>
      <xdr:spPr>
        <a:xfrm>
          <a:off x="6705111" y="60215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298" name="テキスト ボックス 297">
          <a:extLst>
            <a:ext uri="{FF2B5EF4-FFF2-40B4-BE49-F238E27FC236}">
              <a16:creationId xmlns:a16="http://schemas.microsoft.com/office/drawing/2014/main" id="{00000000-0008-0000-0600-00002A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299" name="テキスト ボックス 298">
          <a:extLst>
            <a:ext uri="{FF2B5EF4-FFF2-40B4-BE49-F238E27FC236}">
              <a16:creationId xmlns:a16="http://schemas.microsoft.com/office/drawing/2014/main" id="{00000000-0008-0000-0600-00002B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0" name="テキスト ボックス 299">
          <a:extLst>
            <a:ext uri="{FF2B5EF4-FFF2-40B4-BE49-F238E27FC236}">
              <a16:creationId xmlns:a16="http://schemas.microsoft.com/office/drawing/2014/main" id="{00000000-0008-0000-0600-00002C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1" name="テキスト ボックス 300">
          <a:extLst>
            <a:ext uri="{FF2B5EF4-FFF2-40B4-BE49-F238E27FC236}">
              <a16:creationId xmlns:a16="http://schemas.microsoft.com/office/drawing/2014/main" id="{00000000-0008-0000-0600-00002D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2" name="テキスト ボックス 301">
          <a:extLst>
            <a:ext uri="{FF2B5EF4-FFF2-40B4-BE49-F238E27FC236}">
              <a16:creationId xmlns:a16="http://schemas.microsoft.com/office/drawing/2014/main" id="{00000000-0008-0000-0600-00002E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95159</xdr:rowOff>
    </xdr:from>
    <xdr:to>
      <xdr:col>55</xdr:col>
      <xdr:colOff>50800</xdr:colOff>
      <xdr:row>37</xdr:row>
      <xdr:rowOff>25309</xdr:rowOff>
    </xdr:to>
    <xdr:sp macro="" textlink="">
      <xdr:nvSpPr>
        <xdr:cNvPr id="303" name="楕円 302">
          <a:extLst>
            <a:ext uri="{FF2B5EF4-FFF2-40B4-BE49-F238E27FC236}">
              <a16:creationId xmlns:a16="http://schemas.microsoft.com/office/drawing/2014/main" id="{00000000-0008-0000-0600-00002F010000}"/>
            </a:ext>
          </a:extLst>
        </xdr:cNvPr>
        <xdr:cNvSpPr/>
      </xdr:nvSpPr>
      <xdr:spPr>
        <a:xfrm>
          <a:off x="10426700" y="62673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73586</xdr:rowOff>
    </xdr:from>
    <xdr:ext cx="534377" cy="259045"/>
    <xdr:sp macro="" textlink="">
      <xdr:nvSpPr>
        <xdr:cNvPr id="304" name="補助費等該当値テキスト">
          <a:extLst>
            <a:ext uri="{FF2B5EF4-FFF2-40B4-BE49-F238E27FC236}">
              <a16:creationId xmlns:a16="http://schemas.microsoft.com/office/drawing/2014/main" id="{00000000-0008-0000-0600-000030010000}"/>
            </a:ext>
          </a:extLst>
        </xdr:cNvPr>
        <xdr:cNvSpPr txBox="1"/>
      </xdr:nvSpPr>
      <xdr:spPr>
        <a:xfrm>
          <a:off x="10528300" y="62457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73,631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33</xdr:row>
      <xdr:rowOff>29245</xdr:rowOff>
    </xdr:from>
    <xdr:to>
      <xdr:col>50</xdr:col>
      <xdr:colOff>165100</xdr:colOff>
      <xdr:row>33</xdr:row>
      <xdr:rowOff>130845</xdr:rowOff>
    </xdr:to>
    <xdr:sp macro="" textlink="">
      <xdr:nvSpPr>
        <xdr:cNvPr id="305" name="楕円 304">
          <a:extLst>
            <a:ext uri="{FF2B5EF4-FFF2-40B4-BE49-F238E27FC236}">
              <a16:creationId xmlns:a16="http://schemas.microsoft.com/office/drawing/2014/main" id="{00000000-0008-0000-0600-000031010000}"/>
            </a:ext>
          </a:extLst>
        </xdr:cNvPr>
        <xdr:cNvSpPr/>
      </xdr:nvSpPr>
      <xdr:spPr>
        <a:xfrm>
          <a:off x="9588500" y="5687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33</xdr:row>
      <xdr:rowOff>121972</xdr:rowOff>
    </xdr:from>
    <xdr:ext cx="599010" cy="259045"/>
    <xdr:sp macro="" textlink="">
      <xdr:nvSpPr>
        <xdr:cNvPr id="306" name="テキスト ボックス 305">
          <a:extLst>
            <a:ext uri="{FF2B5EF4-FFF2-40B4-BE49-F238E27FC236}">
              <a16:creationId xmlns:a16="http://schemas.microsoft.com/office/drawing/2014/main" id="{00000000-0008-0000-0600-000032010000}"/>
            </a:ext>
          </a:extLst>
        </xdr:cNvPr>
        <xdr:cNvSpPr txBox="1"/>
      </xdr:nvSpPr>
      <xdr:spPr>
        <a:xfrm>
          <a:off x="9339795" y="57798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200,548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36</xdr:row>
      <xdr:rowOff>47501</xdr:rowOff>
    </xdr:from>
    <xdr:to>
      <xdr:col>46</xdr:col>
      <xdr:colOff>38100</xdr:colOff>
      <xdr:row>36</xdr:row>
      <xdr:rowOff>149101</xdr:rowOff>
    </xdr:to>
    <xdr:sp macro="" textlink="">
      <xdr:nvSpPr>
        <xdr:cNvPr id="307" name="楕円 306">
          <a:extLst>
            <a:ext uri="{FF2B5EF4-FFF2-40B4-BE49-F238E27FC236}">
              <a16:creationId xmlns:a16="http://schemas.microsoft.com/office/drawing/2014/main" id="{00000000-0008-0000-0600-000033010000}"/>
            </a:ext>
          </a:extLst>
        </xdr:cNvPr>
        <xdr:cNvSpPr/>
      </xdr:nvSpPr>
      <xdr:spPr>
        <a:xfrm>
          <a:off x="8699500" y="62197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36</xdr:row>
      <xdr:rowOff>140228</xdr:rowOff>
    </xdr:from>
    <xdr:ext cx="534377"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8483111" y="63124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84,055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36</xdr:row>
      <xdr:rowOff>95982</xdr:rowOff>
    </xdr:from>
    <xdr:to>
      <xdr:col>41</xdr:col>
      <xdr:colOff>101600</xdr:colOff>
      <xdr:row>37</xdr:row>
      <xdr:rowOff>26132</xdr:rowOff>
    </xdr:to>
    <xdr:sp macro="" textlink="">
      <xdr:nvSpPr>
        <xdr:cNvPr id="309" name="楕円 308">
          <a:extLst>
            <a:ext uri="{FF2B5EF4-FFF2-40B4-BE49-F238E27FC236}">
              <a16:creationId xmlns:a16="http://schemas.microsoft.com/office/drawing/2014/main" id="{00000000-0008-0000-0600-000035010000}"/>
            </a:ext>
          </a:extLst>
        </xdr:cNvPr>
        <xdr:cNvSpPr/>
      </xdr:nvSpPr>
      <xdr:spPr>
        <a:xfrm>
          <a:off x="7810500" y="62681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37</xdr:row>
      <xdr:rowOff>17259</xdr:rowOff>
    </xdr:from>
    <xdr:ext cx="534377" cy="259045"/>
    <xdr:sp macro="" textlink="">
      <xdr:nvSpPr>
        <xdr:cNvPr id="310" name="テキスト ボックス 309">
          <a:extLst>
            <a:ext uri="{FF2B5EF4-FFF2-40B4-BE49-F238E27FC236}">
              <a16:creationId xmlns:a16="http://schemas.microsoft.com/office/drawing/2014/main" id="{00000000-0008-0000-0600-000036010000}"/>
            </a:ext>
          </a:extLst>
        </xdr:cNvPr>
        <xdr:cNvSpPr txBox="1"/>
      </xdr:nvSpPr>
      <xdr:spPr>
        <a:xfrm>
          <a:off x="7594111" y="63609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73,451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129513</xdr:rowOff>
    </xdr:from>
    <xdr:to>
      <xdr:col>36</xdr:col>
      <xdr:colOff>165100</xdr:colOff>
      <xdr:row>37</xdr:row>
      <xdr:rowOff>59663</xdr:rowOff>
    </xdr:to>
    <xdr:sp macro="" textlink="">
      <xdr:nvSpPr>
        <xdr:cNvPr id="311" name="楕円 310">
          <a:extLst>
            <a:ext uri="{FF2B5EF4-FFF2-40B4-BE49-F238E27FC236}">
              <a16:creationId xmlns:a16="http://schemas.microsoft.com/office/drawing/2014/main" id="{00000000-0008-0000-0600-000037010000}"/>
            </a:ext>
          </a:extLst>
        </xdr:cNvPr>
        <xdr:cNvSpPr/>
      </xdr:nvSpPr>
      <xdr:spPr>
        <a:xfrm>
          <a:off x="6921500" y="63017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37</xdr:row>
      <xdr:rowOff>50790</xdr:rowOff>
    </xdr:from>
    <xdr:ext cx="534377" cy="259045"/>
    <xdr:sp macro="" textlink="">
      <xdr:nvSpPr>
        <xdr:cNvPr id="312" name="テキスト ボックス 311">
          <a:extLst>
            <a:ext uri="{FF2B5EF4-FFF2-40B4-BE49-F238E27FC236}">
              <a16:creationId xmlns:a16="http://schemas.microsoft.com/office/drawing/2014/main" id="{00000000-0008-0000-0600-000038010000}"/>
            </a:ext>
          </a:extLst>
        </xdr:cNvPr>
        <xdr:cNvSpPr txBox="1"/>
      </xdr:nvSpPr>
      <xdr:spPr>
        <a:xfrm>
          <a:off x="6705111" y="63944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3" name="正方形/長方形 312">
          <a:extLst>
            <a:ext uri="{FF2B5EF4-FFF2-40B4-BE49-F238E27FC236}">
              <a16:creationId xmlns:a16="http://schemas.microsoft.com/office/drawing/2014/main" id="{00000000-0008-0000-0600-000039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4" name="正方形/長方形 313">
          <a:extLst>
            <a:ext uri="{FF2B5EF4-FFF2-40B4-BE49-F238E27FC236}">
              <a16:creationId xmlns:a16="http://schemas.microsoft.com/office/drawing/2014/main" id="{00000000-0008-0000-0600-00003A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5" name="正方形/長方形 314">
          <a:extLst>
            <a:ext uri="{FF2B5EF4-FFF2-40B4-BE49-F238E27FC236}">
              <a16:creationId xmlns:a16="http://schemas.microsoft.com/office/drawing/2014/main" id="{00000000-0008-0000-0600-00003B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6" name="正方形/長方形 315">
          <a:extLst>
            <a:ext uri="{FF2B5EF4-FFF2-40B4-BE49-F238E27FC236}">
              <a16:creationId xmlns:a16="http://schemas.microsoft.com/office/drawing/2014/main" id="{00000000-0008-0000-0600-00003C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7" name="正方形/長方形 316">
          <a:extLst>
            <a:ext uri="{FF2B5EF4-FFF2-40B4-BE49-F238E27FC236}">
              <a16:creationId xmlns:a16="http://schemas.microsoft.com/office/drawing/2014/main" id="{00000000-0008-0000-0600-00003D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18" name="正方形/長方形 317">
          <a:extLst>
            <a:ext uri="{FF2B5EF4-FFF2-40B4-BE49-F238E27FC236}">
              <a16:creationId xmlns:a16="http://schemas.microsoft.com/office/drawing/2014/main" id="{00000000-0008-0000-0600-00003E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19" name="正方形/長方形 318">
          <a:extLst>
            <a:ext uri="{FF2B5EF4-FFF2-40B4-BE49-F238E27FC236}">
              <a16:creationId xmlns:a16="http://schemas.microsoft.com/office/drawing/2014/main" id="{00000000-0008-0000-0600-00003F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99,806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0" name="正方形/長方形 319">
          <a:extLst>
            <a:ext uri="{FF2B5EF4-FFF2-40B4-BE49-F238E27FC236}">
              <a16:creationId xmlns:a16="http://schemas.microsoft.com/office/drawing/2014/main" id="{00000000-0008-0000-0600-000040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1" name="テキスト ボックス 320">
          <a:extLst>
            <a:ext uri="{FF2B5EF4-FFF2-40B4-BE49-F238E27FC236}">
              <a16:creationId xmlns:a16="http://schemas.microsoft.com/office/drawing/2014/main" id="{00000000-0008-0000-0600-000041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2" name="直線コネクタ 321">
          <a:extLst>
            <a:ext uri="{FF2B5EF4-FFF2-40B4-BE49-F238E27FC236}">
              <a16:creationId xmlns:a16="http://schemas.microsoft.com/office/drawing/2014/main" id="{00000000-0008-0000-0600-000042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23" name="直線コネクタ 322">
          <a:extLst>
            <a:ext uri="{FF2B5EF4-FFF2-40B4-BE49-F238E27FC236}">
              <a16:creationId xmlns:a16="http://schemas.microsoft.com/office/drawing/2014/main" id="{00000000-0008-0000-0600-000043010000}"/>
            </a:ext>
          </a:extLst>
        </xdr:cNvPr>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24" name="テキスト ボックス 323">
          <a:extLst>
            <a:ext uri="{FF2B5EF4-FFF2-40B4-BE49-F238E27FC236}">
              <a16:creationId xmlns:a16="http://schemas.microsoft.com/office/drawing/2014/main" id="{00000000-0008-0000-0600-000044010000}"/>
            </a:ext>
          </a:extLst>
        </xdr:cNvPr>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25" name="直線コネクタ 324">
          <a:extLst>
            <a:ext uri="{FF2B5EF4-FFF2-40B4-BE49-F238E27FC236}">
              <a16:creationId xmlns:a16="http://schemas.microsoft.com/office/drawing/2014/main" id="{00000000-0008-0000-0600-000045010000}"/>
            </a:ext>
          </a:extLst>
        </xdr:cNvPr>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144434</xdr:rowOff>
    </xdr:from>
    <xdr:ext cx="595419" cy="259045"/>
    <xdr:sp macro="" textlink="">
      <xdr:nvSpPr>
        <xdr:cNvPr id="326" name="テキスト ボックス 325">
          <a:extLst>
            <a:ext uri="{FF2B5EF4-FFF2-40B4-BE49-F238E27FC236}">
              <a16:creationId xmlns:a16="http://schemas.microsoft.com/office/drawing/2014/main" id="{00000000-0008-0000-0600-000046010000}"/>
            </a:ext>
          </a:extLst>
        </xdr:cNvPr>
        <xdr:cNvSpPr txBox="1"/>
      </xdr:nvSpPr>
      <xdr:spPr>
        <a:xfrm>
          <a:off x="6008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27" name="直線コネクタ 326">
          <a:extLst>
            <a:ext uri="{FF2B5EF4-FFF2-40B4-BE49-F238E27FC236}">
              <a16:creationId xmlns:a16="http://schemas.microsoft.com/office/drawing/2014/main" id="{00000000-0008-0000-0600-000047010000}"/>
            </a:ext>
          </a:extLst>
        </xdr:cNvPr>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160762</xdr:rowOff>
    </xdr:from>
    <xdr:ext cx="595419" cy="259045"/>
    <xdr:sp macro="" textlink="">
      <xdr:nvSpPr>
        <xdr:cNvPr id="328" name="テキスト ボックス 327">
          <a:extLst>
            <a:ext uri="{FF2B5EF4-FFF2-40B4-BE49-F238E27FC236}">
              <a16:creationId xmlns:a16="http://schemas.microsoft.com/office/drawing/2014/main" id="{00000000-0008-0000-0600-000048010000}"/>
            </a:ext>
          </a:extLst>
        </xdr:cNvPr>
        <xdr:cNvSpPr txBox="1"/>
      </xdr:nvSpPr>
      <xdr:spPr>
        <a:xfrm>
          <a:off x="6008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29" name="直線コネクタ 328">
          <a:extLst>
            <a:ext uri="{FF2B5EF4-FFF2-40B4-BE49-F238E27FC236}">
              <a16:creationId xmlns:a16="http://schemas.microsoft.com/office/drawing/2014/main" id="{00000000-0008-0000-0600-000049010000}"/>
            </a:ext>
          </a:extLst>
        </xdr:cNvPr>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5642</xdr:rowOff>
    </xdr:from>
    <xdr:ext cx="595419" cy="259045"/>
    <xdr:sp macro="" textlink="">
      <xdr:nvSpPr>
        <xdr:cNvPr id="330" name="テキスト ボックス 329">
          <a:extLst>
            <a:ext uri="{FF2B5EF4-FFF2-40B4-BE49-F238E27FC236}">
              <a16:creationId xmlns:a16="http://schemas.microsoft.com/office/drawing/2014/main" id="{00000000-0008-0000-0600-00004A010000}"/>
            </a:ext>
          </a:extLst>
        </xdr:cNvPr>
        <xdr:cNvSpPr txBox="1"/>
      </xdr:nvSpPr>
      <xdr:spPr>
        <a:xfrm>
          <a:off x="6008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31" name="直線コネクタ 330">
          <a:extLst>
            <a:ext uri="{FF2B5EF4-FFF2-40B4-BE49-F238E27FC236}">
              <a16:creationId xmlns:a16="http://schemas.microsoft.com/office/drawing/2014/main" id="{00000000-0008-0000-0600-00004B010000}"/>
            </a:ext>
          </a:extLst>
        </xdr:cNvPr>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21970</xdr:rowOff>
    </xdr:from>
    <xdr:ext cx="595419" cy="259045"/>
    <xdr:sp macro="" textlink="">
      <xdr:nvSpPr>
        <xdr:cNvPr id="332" name="テキスト ボックス 331">
          <a:extLst>
            <a:ext uri="{FF2B5EF4-FFF2-40B4-BE49-F238E27FC236}">
              <a16:creationId xmlns:a16="http://schemas.microsoft.com/office/drawing/2014/main" id="{00000000-0008-0000-0600-00004C010000}"/>
            </a:ext>
          </a:extLst>
        </xdr:cNvPr>
        <xdr:cNvSpPr txBox="1"/>
      </xdr:nvSpPr>
      <xdr:spPr>
        <a:xfrm>
          <a:off x="6008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33" name="直線コネクタ 332">
          <a:extLst>
            <a:ext uri="{FF2B5EF4-FFF2-40B4-BE49-F238E27FC236}">
              <a16:creationId xmlns:a16="http://schemas.microsoft.com/office/drawing/2014/main" id="{00000000-0008-0000-0600-00004D010000}"/>
            </a:ext>
          </a:extLst>
        </xdr:cNvPr>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38299</xdr:rowOff>
    </xdr:from>
    <xdr:ext cx="595419" cy="259045"/>
    <xdr:sp macro="" textlink="">
      <xdr:nvSpPr>
        <xdr:cNvPr id="334" name="テキスト ボックス 333">
          <a:extLst>
            <a:ext uri="{FF2B5EF4-FFF2-40B4-BE49-F238E27FC236}">
              <a16:creationId xmlns:a16="http://schemas.microsoft.com/office/drawing/2014/main" id="{00000000-0008-0000-0600-00004E010000}"/>
            </a:ext>
          </a:extLst>
        </xdr:cNvPr>
        <xdr:cNvSpPr txBox="1"/>
      </xdr:nvSpPr>
      <xdr:spPr>
        <a:xfrm>
          <a:off x="6008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5" name="直線コネクタ 334">
          <a:extLst>
            <a:ext uri="{FF2B5EF4-FFF2-40B4-BE49-F238E27FC236}">
              <a16:creationId xmlns:a16="http://schemas.microsoft.com/office/drawing/2014/main" id="{00000000-0008-0000-0600-00004F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6" name="テキスト ボックス 335">
          <a:extLst>
            <a:ext uri="{FF2B5EF4-FFF2-40B4-BE49-F238E27FC236}">
              <a16:creationId xmlns:a16="http://schemas.microsoft.com/office/drawing/2014/main" id="{00000000-0008-0000-0600-000050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7" name="普通建設事業費グラフ枠">
          <a:extLst>
            <a:ext uri="{FF2B5EF4-FFF2-40B4-BE49-F238E27FC236}">
              <a16:creationId xmlns:a16="http://schemas.microsoft.com/office/drawing/2014/main" id="{00000000-0008-0000-0600-000051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5868</xdr:rowOff>
    </xdr:from>
    <xdr:to>
      <xdr:col>54</xdr:col>
      <xdr:colOff>189865</xdr:colOff>
      <xdr:row>59</xdr:row>
      <xdr:rowOff>51636</xdr:rowOff>
    </xdr:to>
    <xdr:cxnSp macro="">
      <xdr:nvCxnSpPr>
        <xdr:cNvPr id="338" name="直線コネクタ 337">
          <a:extLst>
            <a:ext uri="{FF2B5EF4-FFF2-40B4-BE49-F238E27FC236}">
              <a16:creationId xmlns:a16="http://schemas.microsoft.com/office/drawing/2014/main" id="{00000000-0008-0000-0600-000052010000}"/>
            </a:ext>
          </a:extLst>
        </xdr:cNvPr>
        <xdr:cNvCxnSpPr/>
      </xdr:nvCxnSpPr>
      <xdr:spPr>
        <a:xfrm flipV="1">
          <a:off x="10475595" y="8578368"/>
          <a:ext cx="1270" cy="15888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55463</xdr:rowOff>
    </xdr:from>
    <xdr:ext cx="534377" cy="259045"/>
    <xdr:sp macro="" textlink="">
      <xdr:nvSpPr>
        <xdr:cNvPr id="339" name="普通建設事業費最小値テキスト">
          <a:extLst>
            <a:ext uri="{FF2B5EF4-FFF2-40B4-BE49-F238E27FC236}">
              <a16:creationId xmlns:a16="http://schemas.microsoft.com/office/drawing/2014/main" id="{00000000-0008-0000-0600-000053010000}"/>
            </a:ext>
          </a:extLst>
        </xdr:cNvPr>
        <xdr:cNvSpPr txBox="1"/>
      </xdr:nvSpPr>
      <xdr:spPr>
        <a:xfrm>
          <a:off x="10528300" y="101710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14,466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51636</xdr:rowOff>
    </xdr:from>
    <xdr:to>
      <xdr:col>55</xdr:col>
      <xdr:colOff>88900</xdr:colOff>
      <xdr:row>59</xdr:row>
      <xdr:rowOff>51636</xdr:rowOff>
    </xdr:to>
    <xdr:cxnSp macro="">
      <xdr:nvCxnSpPr>
        <xdr:cNvPr id="340" name="直線コネクタ 339">
          <a:extLst>
            <a:ext uri="{FF2B5EF4-FFF2-40B4-BE49-F238E27FC236}">
              <a16:creationId xmlns:a16="http://schemas.microsoft.com/office/drawing/2014/main" id="{00000000-0008-0000-0600-000054010000}"/>
            </a:ext>
          </a:extLst>
        </xdr:cNvPr>
        <xdr:cNvCxnSpPr/>
      </xdr:nvCxnSpPr>
      <xdr:spPr>
        <a:xfrm>
          <a:off x="10388600" y="101671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48</xdr:row>
      <xdr:rowOff>123995</xdr:rowOff>
    </xdr:from>
    <xdr:ext cx="599010" cy="259045"/>
    <xdr:sp macro="" textlink="">
      <xdr:nvSpPr>
        <xdr:cNvPr id="341" name="普通建設事業費最大値テキスト">
          <a:extLst>
            <a:ext uri="{FF2B5EF4-FFF2-40B4-BE49-F238E27FC236}">
              <a16:creationId xmlns:a16="http://schemas.microsoft.com/office/drawing/2014/main" id="{00000000-0008-0000-0600-000055010000}"/>
            </a:ext>
          </a:extLst>
        </xdr:cNvPr>
        <xdr:cNvSpPr txBox="1"/>
      </xdr:nvSpPr>
      <xdr:spPr>
        <a:xfrm>
          <a:off x="10528300" y="83535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500,981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5868</xdr:rowOff>
    </xdr:from>
    <xdr:to>
      <xdr:col>55</xdr:col>
      <xdr:colOff>88900</xdr:colOff>
      <xdr:row>50</xdr:row>
      <xdr:rowOff>5868</xdr:rowOff>
    </xdr:to>
    <xdr:cxnSp macro="">
      <xdr:nvCxnSpPr>
        <xdr:cNvPr id="342" name="直線コネクタ 341">
          <a:extLst>
            <a:ext uri="{FF2B5EF4-FFF2-40B4-BE49-F238E27FC236}">
              <a16:creationId xmlns:a16="http://schemas.microsoft.com/office/drawing/2014/main" id="{00000000-0008-0000-0600-000056010000}"/>
            </a:ext>
          </a:extLst>
        </xdr:cNvPr>
        <xdr:cNvCxnSpPr/>
      </xdr:nvCxnSpPr>
      <xdr:spPr>
        <a:xfrm>
          <a:off x="10388600" y="85783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55001</xdr:rowOff>
    </xdr:from>
    <xdr:to>
      <xdr:col>55</xdr:col>
      <xdr:colOff>0</xdr:colOff>
      <xdr:row>58</xdr:row>
      <xdr:rowOff>84268</xdr:rowOff>
    </xdr:to>
    <xdr:cxnSp macro="">
      <xdr:nvCxnSpPr>
        <xdr:cNvPr id="343" name="直線コネクタ 342">
          <a:extLst>
            <a:ext uri="{FF2B5EF4-FFF2-40B4-BE49-F238E27FC236}">
              <a16:creationId xmlns:a16="http://schemas.microsoft.com/office/drawing/2014/main" id="{00000000-0008-0000-0600-000057010000}"/>
            </a:ext>
          </a:extLst>
        </xdr:cNvPr>
        <xdr:cNvCxnSpPr/>
      </xdr:nvCxnSpPr>
      <xdr:spPr>
        <a:xfrm flipV="1">
          <a:off x="9639300" y="9999101"/>
          <a:ext cx="838200" cy="292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133194</xdr:rowOff>
    </xdr:from>
    <xdr:ext cx="534377" cy="259045"/>
    <xdr:sp macro="" textlink="">
      <xdr:nvSpPr>
        <xdr:cNvPr id="344" name="普通建設事業費平均値テキスト">
          <a:extLst>
            <a:ext uri="{FF2B5EF4-FFF2-40B4-BE49-F238E27FC236}">
              <a16:creationId xmlns:a16="http://schemas.microsoft.com/office/drawing/2014/main" id="{00000000-0008-0000-0600-000058010000}"/>
            </a:ext>
          </a:extLst>
        </xdr:cNvPr>
        <xdr:cNvSpPr txBox="1"/>
      </xdr:nvSpPr>
      <xdr:spPr>
        <a:xfrm>
          <a:off x="10528300" y="973439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85,942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110317</xdr:rowOff>
    </xdr:from>
    <xdr:to>
      <xdr:col>55</xdr:col>
      <xdr:colOff>50800</xdr:colOff>
      <xdr:row>58</xdr:row>
      <xdr:rowOff>40467</xdr:rowOff>
    </xdr:to>
    <xdr:sp macro="" textlink="">
      <xdr:nvSpPr>
        <xdr:cNvPr id="345" name="フローチャート: 判断 344">
          <a:extLst>
            <a:ext uri="{FF2B5EF4-FFF2-40B4-BE49-F238E27FC236}">
              <a16:creationId xmlns:a16="http://schemas.microsoft.com/office/drawing/2014/main" id="{00000000-0008-0000-0600-000059010000}"/>
            </a:ext>
          </a:extLst>
        </xdr:cNvPr>
        <xdr:cNvSpPr/>
      </xdr:nvSpPr>
      <xdr:spPr>
        <a:xfrm>
          <a:off x="10426700" y="98829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84268</xdr:rowOff>
    </xdr:from>
    <xdr:to>
      <xdr:col>50</xdr:col>
      <xdr:colOff>114300</xdr:colOff>
      <xdr:row>58</xdr:row>
      <xdr:rowOff>105253</xdr:rowOff>
    </xdr:to>
    <xdr:cxnSp macro="">
      <xdr:nvCxnSpPr>
        <xdr:cNvPr id="346" name="直線コネクタ 345">
          <a:extLst>
            <a:ext uri="{FF2B5EF4-FFF2-40B4-BE49-F238E27FC236}">
              <a16:creationId xmlns:a16="http://schemas.microsoft.com/office/drawing/2014/main" id="{00000000-0008-0000-0600-00005A010000}"/>
            </a:ext>
          </a:extLst>
        </xdr:cNvPr>
        <xdr:cNvCxnSpPr/>
      </xdr:nvCxnSpPr>
      <xdr:spPr>
        <a:xfrm flipV="1">
          <a:off x="8750300" y="10028368"/>
          <a:ext cx="889000" cy="209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81402</xdr:rowOff>
    </xdr:from>
    <xdr:to>
      <xdr:col>50</xdr:col>
      <xdr:colOff>165100</xdr:colOff>
      <xdr:row>58</xdr:row>
      <xdr:rowOff>11552</xdr:rowOff>
    </xdr:to>
    <xdr:sp macro="" textlink="">
      <xdr:nvSpPr>
        <xdr:cNvPr id="347" name="フローチャート: 判断 346">
          <a:extLst>
            <a:ext uri="{FF2B5EF4-FFF2-40B4-BE49-F238E27FC236}">
              <a16:creationId xmlns:a16="http://schemas.microsoft.com/office/drawing/2014/main" id="{00000000-0008-0000-0600-00005B010000}"/>
            </a:ext>
          </a:extLst>
        </xdr:cNvPr>
        <xdr:cNvSpPr/>
      </xdr:nvSpPr>
      <xdr:spPr>
        <a:xfrm>
          <a:off x="9588500" y="98540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28079</xdr:rowOff>
    </xdr:from>
    <xdr:ext cx="534377" cy="259045"/>
    <xdr:sp macro="" textlink="">
      <xdr:nvSpPr>
        <xdr:cNvPr id="348" name="テキスト ボックス 347">
          <a:extLst>
            <a:ext uri="{FF2B5EF4-FFF2-40B4-BE49-F238E27FC236}">
              <a16:creationId xmlns:a16="http://schemas.microsoft.com/office/drawing/2014/main" id="{00000000-0008-0000-0600-00005C010000}"/>
            </a:ext>
          </a:extLst>
        </xdr:cNvPr>
        <xdr:cNvSpPr txBox="1"/>
      </xdr:nvSpPr>
      <xdr:spPr>
        <a:xfrm>
          <a:off x="9372111" y="96292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94,796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105253</xdr:rowOff>
    </xdr:from>
    <xdr:to>
      <xdr:col>45</xdr:col>
      <xdr:colOff>177800</xdr:colOff>
      <xdr:row>58</xdr:row>
      <xdr:rowOff>126295</xdr:rowOff>
    </xdr:to>
    <xdr:cxnSp macro="">
      <xdr:nvCxnSpPr>
        <xdr:cNvPr id="349" name="直線コネクタ 348">
          <a:extLst>
            <a:ext uri="{FF2B5EF4-FFF2-40B4-BE49-F238E27FC236}">
              <a16:creationId xmlns:a16="http://schemas.microsoft.com/office/drawing/2014/main" id="{00000000-0008-0000-0600-00005D010000}"/>
            </a:ext>
          </a:extLst>
        </xdr:cNvPr>
        <xdr:cNvCxnSpPr/>
      </xdr:nvCxnSpPr>
      <xdr:spPr>
        <a:xfrm flipV="1">
          <a:off x="7861300" y="10049353"/>
          <a:ext cx="889000" cy="210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85661</xdr:rowOff>
    </xdr:from>
    <xdr:to>
      <xdr:col>46</xdr:col>
      <xdr:colOff>38100</xdr:colOff>
      <xdr:row>58</xdr:row>
      <xdr:rowOff>15811</xdr:rowOff>
    </xdr:to>
    <xdr:sp macro="" textlink="">
      <xdr:nvSpPr>
        <xdr:cNvPr id="350" name="フローチャート: 判断 349">
          <a:extLst>
            <a:ext uri="{FF2B5EF4-FFF2-40B4-BE49-F238E27FC236}">
              <a16:creationId xmlns:a16="http://schemas.microsoft.com/office/drawing/2014/main" id="{00000000-0008-0000-0600-00005E010000}"/>
            </a:ext>
          </a:extLst>
        </xdr:cNvPr>
        <xdr:cNvSpPr/>
      </xdr:nvSpPr>
      <xdr:spPr>
        <a:xfrm>
          <a:off x="8699500" y="9858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32338</xdr:rowOff>
    </xdr:from>
    <xdr:ext cx="534377" cy="259045"/>
    <xdr:sp macro="" textlink="">
      <xdr:nvSpPr>
        <xdr:cNvPr id="351" name="テキスト ボックス 350">
          <a:extLst>
            <a:ext uri="{FF2B5EF4-FFF2-40B4-BE49-F238E27FC236}">
              <a16:creationId xmlns:a16="http://schemas.microsoft.com/office/drawing/2014/main" id="{00000000-0008-0000-0600-00005F010000}"/>
            </a:ext>
          </a:extLst>
        </xdr:cNvPr>
        <xdr:cNvSpPr txBox="1"/>
      </xdr:nvSpPr>
      <xdr:spPr>
        <a:xfrm>
          <a:off x="8483111" y="96335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93,492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35204</xdr:rowOff>
    </xdr:from>
    <xdr:to>
      <xdr:col>41</xdr:col>
      <xdr:colOff>50800</xdr:colOff>
      <xdr:row>58</xdr:row>
      <xdr:rowOff>126295</xdr:rowOff>
    </xdr:to>
    <xdr:cxnSp macro="">
      <xdr:nvCxnSpPr>
        <xdr:cNvPr id="352" name="直線コネクタ 351">
          <a:extLst>
            <a:ext uri="{FF2B5EF4-FFF2-40B4-BE49-F238E27FC236}">
              <a16:creationId xmlns:a16="http://schemas.microsoft.com/office/drawing/2014/main" id="{00000000-0008-0000-0600-000060010000}"/>
            </a:ext>
          </a:extLst>
        </xdr:cNvPr>
        <xdr:cNvCxnSpPr/>
      </xdr:nvCxnSpPr>
      <xdr:spPr>
        <a:xfrm>
          <a:off x="6972300" y="9979304"/>
          <a:ext cx="889000" cy="910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37458</xdr:rowOff>
    </xdr:from>
    <xdr:to>
      <xdr:col>41</xdr:col>
      <xdr:colOff>101600</xdr:colOff>
      <xdr:row>57</xdr:row>
      <xdr:rowOff>139058</xdr:rowOff>
    </xdr:to>
    <xdr:sp macro="" textlink="">
      <xdr:nvSpPr>
        <xdr:cNvPr id="353" name="フローチャート: 判断 352">
          <a:extLst>
            <a:ext uri="{FF2B5EF4-FFF2-40B4-BE49-F238E27FC236}">
              <a16:creationId xmlns:a16="http://schemas.microsoft.com/office/drawing/2014/main" id="{00000000-0008-0000-0600-000061010000}"/>
            </a:ext>
          </a:extLst>
        </xdr:cNvPr>
        <xdr:cNvSpPr/>
      </xdr:nvSpPr>
      <xdr:spPr>
        <a:xfrm>
          <a:off x="7810500" y="9810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55</xdr:row>
      <xdr:rowOff>155585</xdr:rowOff>
    </xdr:from>
    <xdr:ext cx="599010" cy="259045"/>
    <xdr:sp macro="" textlink="">
      <xdr:nvSpPr>
        <xdr:cNvPr id="354" name="テキスト ボックス 353">
          <a:extLst>
            <a:ext uri="{FF2B5EF4-FFF2-40B4-BE49-F238E27FC236}">
              <a16:creationId xmlns:a16="http://schemas.microsoft.com/office/drawing/2014/main" id="{00000000-0008-0000-0600-000062010000}"/>
            </a:ext>
          </a:extLst>
        </xdr:cNvPr>
        <xdr:cNvSpPr txBox="1"/>
      </xdr:nvSpPr>
      <xdr:spPr>
        <a:xfrm>
          <a:off x="7561795" y="95853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108,252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119947</xdr:rowOff>
    </xdr:from>
    <xdr:to>
      <xdr:col>36</xdr:col>
      <xdr:colOff>165100</xdr:colOff>
      <xdr:row>58</xdr:row>
      <xdr:rowOff>50097</xdr:rowOff>
    </xdr:to>
    <xdr:sp macro="" textlink="">
      <xdr:nvSpPr>
        <xdr:cNvPr id="355" name="フローチャート: 判断 354">
          <a:extLst>
            <a:ext uri="{FF2B5EF4-FFF2-40B4-BE49-F238E27FC236}">
              <a16:creationId xmlns:a16="http://schemas.microsoft.com/office/drawing/2014/main" id="{00000000-0008-0000-0600-000063010000}"/>
            </a:ext>
          </a:extLst>
        </xdr:cNvPr>
        <xdr:cNvSpPr/>
      </xdr:nvSpPr>
      <xdr:spPr>
        <a:xfrm>
          <a:off x="6921500" y="98925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66624</xdr:rowOff>
    </xdr:from>
    <xdr:ext cx="534377" cy="259045"/>
    <xdr:sp macro="" textlink="">
      <xdr:nvSpPr>
        <xdr:cNvPr id="356" name="テキスト ボックス 355">
          <a:extLst>
            <a:ext uri="{FF2B5EF4-FFF2-40B4-BE49-F238E27FC236}">
              <a16:creationId xmlns:a16="http://schemas.microsoft.com/office/drawing/2014/main" id="{00000000-0008-0000-0600-000064010000}"/>
            </a:ext>
          </a:extLst>
        </xdr:cNvPr>
        <xdr:cNvSpPr txBox="1"/>
      </xdr:nvSpPr>
      <xdr:spPr>
        <a:xfrm>
          <a:off x="6705111" y="96678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82,993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7" name="テキスト ボックス 356">
          <a:extLst>
            <a:ext uri="{FF2B5EF4-FFF2-40B4-BE49-F238E27FC236}">
              <a16:creationId xmlns:a16="http://schemas.microsoft.com/office/drawing/2014/main" id="{00000000-0008-0000-0600-000065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8" name="テキスト ボックス 357">
          <a:extLst>
            <a:ext uri="{FF2B5EF4-FFF2-40B4-BE49-F238E27FC236}">
              <a16:creationId xmlns:a16="http://schemas.microsoft.com/office/drawing/2014/main" id="{00000000-0008-0000-0600-000066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9" name="テキスト ボックス 358">
          <a:extLst>
            <a:ext uri="{FF2B5EF4-FFF2-40B4-BE49-F238E27FC236}">
              <a16:creationId xmlns:a16="http://schemas.microsoft.com/office/drawing/2014/main" id="{00000000-0008-0000-0600-000067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0" name="テキスト ボックス 359">
          <a:extLst>
            <a:ext uri="{FF2B5EF4-FFF2-40B4-BE49-F238E27FC236}">
              <a16:creationId xmlns:a16="http://schemas.microsoft.com/office/drawing/2014/main" id="{00000000-0008-0000-0600-000068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1" name="テキスト ボックス 360">
          <a:extLst>
            <a:ext uri="{FF2B5EF4-FFF2-40B4-BE49-F238E27FC236}">
              <a16:creationId xmlns:a16="http://schemas.microsoft.com/office/drawing/2014/main" id="{00000000-0008-0000-0600-000069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4201</xdr:rowOff>
    </xdr:from>
    <xdr:to>
      <xdr:col>55</xdr:col>
      <xdr:colOff>50800</xdr:colOff>
      <xdr:row>58</xdr:row>
      <xdr:rowOff>105801</xdr:rowOff>
    </xdr:to>
    <xdr:sp macro="" textlink="">
      <xdr:nvSpPr>
        <xdr:cNvPr id="362" name="楕円 361">
          <a:extLst>
            <a:ext uri="{FF2B5EF4-FFF2-40B4-BE49-F238E27FC236}">
              <a16:creationId xmlns:a16="http://schemas.microsoft.com/office/drawing/2014/main" id="{00000000-0008-0000-0600-00006A010000}"/>
            </a:ext>
          </a:extLst>
        </xdr:cNvPr>
        <xdr:cNvSpPr/>
      </xdr:nvSpPr>
      <xdr:spPr>
        <a:xfrm>
          <a:off x="10426700" y="99483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154078</xdr:rowOff>
    </xdr:from>
    <xdr:ext cx="534377" cy="259045"/>
    <xdr:sp macro="" textlink="">
      <xdr:nvSpPr>
        <xdr:cNvPr id="363" name="普通建設事業費該当値テキスト">
          <a:extLst>
            <a:ext uri="{FF2B5EF4-FFF2-40B4-BE49-F238E27FC236}">
              <a16:creationId xmlns:a16="http://schemas.microsoft.com/office/drawing/2014/main" id="{00000000-0008-0000-0600-00006B010000}"/>
            </a:ext>
          </a:extLst>
        </xdr:cNvPr>
        <xdr:cNvSpPr txBox="1"/>
      </xdr:nvSpPr>
      <xdr:spPr>
        <a:xfrm>
          <a:off x="10528300" y="99267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65,936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33468</xdr:rowOff>
    </xdr:from>
    <xdr:to>
      <xdr:col>50</xdr:col>
      <xdr:colOff>165100</xdr:colOff>
      <xdr:row>58</xdr:row>
      <xdr:rowOff>135068</xdr:rowOff>
    </xdr:to>
    <xdr:sp macro="" textlink="">
      <xdr:nvSpPr>
        <xdr:cNvPr id="364" name="楕円 363">
          <a:extLst>
            <a:ext uri="{FF2B5EF4-FFF2-40B4-BE49-F238E27FC236}">
              <a16:creationId xmlns:a16="http://schemas.microsoft.com/office/drawing/2014/main" id="{00000000-0008-0000-0600-00006C010000}"/>
            </a:ext>
          </a:extLst>
        </xdr:cNvPr>
        <xdr:cNvSpPr/>
      </xdr:nvSpPr>
      <xdr:spPr>
        <a:xfrm>
          <a:off x="9588500" y="9977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126195</xdr:rowOff>
    </xdr:from>
    <xdr:ext cx="534377" cy="259045"/>
    <xdr:sp macro="" textlink="">
      <xdr:nvSpPr>
        <xdr:cNvPr id="365" name="テキスト ボックス 364">
          <a:extLst>
            <a:ext uri="{FF2B5EF4-FFF2-40B4-BE49-F238E27FC236}">
              <a16:creationId xmlns:a16="http://schemas.microsoft.com/office/drawing/2014/main" id="{00000000-0008-0000-0600-00006D010000}"/>
            </a:ext>
          </a:extLst>
        </xdr:cNvPr>
        <xdr:cNvSpPr txBox="1"/>
      </xdr:nvSpPr>
      <xdr:spPr>
        <a:xfrm>
          <a:off x="9372111" y="100702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56,974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54453</xdr:rowOff>
    </xdr:from>
    <xdr:to>
      <xdr:col>46</xdr:col>
      <xdr:colOff>38100</xdr:colOff>
      <xdr:row>58</xdr:row>
      <xdr:rowOff>156053</xdr:rowOff>
    </xdr:to>
    <xdr:sp macro="" textlink="">
      <xdr:nvSpPr>
        <xdr:cNvPr id="366" name="楕円 365">
          <a:extLst>
            <a:ext uri="{FF2B5EF4-FFF2-40B4-BE49-F238E27FC236}">
              <a16:creationId xmlns:a16="http://schemas.microsoft.com/office/drawing/2014/main" id="{00000000-0008-0000-0600-00006E010000}"/>
            </a:ext>
          </a:extLst>
        </xdr:cNvPr>
        <xdr:cNvSpPr/>
      </xdr:nvSpPr>
      <xdr:spPr>
        <a:xfrm>
          <a:off x="8699500" y="99985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147180</xdr:rowOff>
    </xdr:from>
    <xdr:ext cx="534377" cy="259045"/>
    <xdr:sp macro="" textlink="">
      <xdr:nvSpPr>
        <xdr:cNvPr id="367" name="テキスト ボックス 366">
          <a:extLst>
            <a:ext uri="{FF2B5EF4-FFF2-40B4-BE49-F238E27FC236}">
              <a16:creationId xmlns:a16="http://schemas.microsoft.com/office/drawing/2014/main" id="{00000000-0008-0000-0600-00006F010000}"/>
            </a:ext>
          </a:extLst>
        </xdr:cNvPr>
        <xdr:cNvSpPr txBox="1"/>
      </xdr:nvSpPr>
      <xdr:spPr>
        <a:xfrm>
          <a:off x="8483111" y="100912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50,548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75495</xdr:rowOff>
    </xdr:from>
    <xdr:to>
      <xdr:col>41</xdr:col>
      <xdr:colOff>101600</xdr:colOff>
      <xdr:row>59</xdr:row>
      <xdr:rowOff>5645</xdr:rowOff>
    </xdr:to>
    <xdr:sp macro="" textlink="">
      <xdr:nvSpPr>
        <xdr:cNvPr id="368" name="楕円 367">
          <a:extLst>
            <a:ext uri="{FF2B5EF4-FFF2-40B4-BE49-F238E27FC236}">
              <a16:creationId xmlns:a16="http://schemas.microsoft.com/office/drawing/2014/main" id="{00000000-0008-0000-0600-000070010000}"/>
            </a:ext>
          </a:extLst>
        </xdr:cNvPr>
        <xdr:cNvSpPr/>
      </xdr:nvSpPr>
      <xdr:spPr>
        <a:xfrm>
          <a:off x="7810500" y="10019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168222</xdr:rowOff>
    </xdr:from>
    <xdr:ext cx="534377" cy="259045"/>
    <xdr:sp macro="" textlink="">
      <xdr:nvSpPr>
        <xdr:cNvPr id="369" name="テキスト ボックス 368">
          <a:extLst>
            <a:ext uri="{FF2B5EF4-FFF2-40B4-BE49-F238E27FC236}">
              <a16:creationId xmlns:a16="http://schemas.microsoft.com/office/drawing/2014/main" id="{00000000-0008-0000-0600-000071010000}"/>
            </a:ext>
          </a:extLst>
        </xdr:cNvPr>
        <xdr:cNvSpPr txBox="1"/>
      </xdr:nvSpPr>
      <xdr:spPr>
        <a:xfrm>
          <a:off x="7594111" y="101123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155854</xdr:rowOff>
    </xdr:from>
    <xdr:to>
      <xdr:col>36</xdr:col>
      <xdr:colOff>165100</xdr:colOff>
      <xdr:row>58</xdr:row>
      <xdr:rowOff>86004</xdr:rowOff>
    </xdr:to>
    <xdr:sp macro="" textlink="">
      <xdr:nvSpPr>
        <xdr:cNvPr id="370" name="楕円 369">
          <a:extLst>
            <a:ext uri="{FF2B5EF4-FFF2-40B4-BE49-F238E27FC236}">
              <a16:creationId xmlns:a16="http://schemas.microsoft.com/office/drawing/2014/main" id="{00000000-0008-0000-0600-000072010000}"/>
            </a:ext>
          </a:extLst>
        </xdr:cNvPr>
        <xdr:cNvSpPr/>
      </xdr:nvSpPr>
      <xdr:spPr>
        <a:xfrm>
          <a:off x="6921500" y="99285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77131</xdr:rowOff>
    </xdr:from>
    <xdr:ext cx="534377" cy="259045"/>
    <xdr:sp macro="" textlink="">
      <xdr:nvSpPr>
        <xdr:cNvPr id="371" name="テキスト ボックス 370">
          <a:extLst>
            <a:ext uri="{FF2B5EF4-FFF2-40B4-BE49-F238E27FC236}">
              <a16:creationId xmlns:a16="http://schemas.microsoft.com/office/drawing/2014/main" id="{00000000-0008-0000-0600-000073010000}"/>
            </a:ext>
          </a:extLst>
        </xdr:cNvPr>
        <xdr:cNvSpPr txBox="1"/>
      </xdr:nvSpPr>
      <xdr:spPr>
        <a:xfrm>
          <a:off x="6705111" y="100212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71,998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2" name="正方形/長方形 371">
          <a:extLst>
            <a:ext uri="{FF2B5EF4-FFF2-40B4-BE49-F238E27FC236}">
              <a16:creationId xmlns:a16="http://schemas.microsoft.com/office/drawing/2014/main" id="{00000000-0008-0000-0600-000074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3" name="正方形/長方形 372">
          <a:extLst>
            <a:ext uri="{FF2B5EF4-FFF2-40B4-BE49-F238E27FC236}">
              <a16:creationId xmlns:a16="http://schemas.microsoft.com/office/drawing/2014/main" id="{00000000-0008-0000-0600-000075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4" name="正方形/長方形 373">
          <a:extLst>
            <a:ext uri="{FF2B5EF4-FFF2-40B4-BE49-F238E27FC236}">
              <a16:creationId xmlns:a16="http://schemas.microsoft.com/office/drawing/2014/main" id="{00000000-0008-0000-0600-000076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5" name="正方形/長方形 374">
          <a:extLst>
            <a:ext uri="{FF2B5EF4-FFF2-40B4-BE49-F238E27FC236}">
              <a16:creationId xmlns:a16="http://schemas.microsoft.com/office/drawing/2014/main" id="{00000000-0008-0000-0600-000077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6" name="正方形/長方形 375">
          <a:extLst>
            <a:ext uri="{FF2B5EF4-FFF2-40B4-BE49-F238E27FC236}">
              <a16:creationId xmlns:a16="http://schemas.microsoft.com/office/drawing/2014/main" id="{00000000-0008-0000-0600-000078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7" name="正方形/長方形 376">
          <a:extLst>
            <a:ext uri="{FF2B5EF4-FFF2-40B4-BE49-F238E27FC236}">
              <a16:creationId xmlns:a16="http://schemas.microsoft.com/office/drawing/2014/main" id="{00000000-0008-0000-0600-000079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8" name="正方形/長方形 377">
          <a:extLst>
            <a:ext uri="{FF2B5EF4-FFF2-40B4-BE49-F238E27FC236}">
              <a16:creationId xmlns:a16="http://schemas.microsoft.com/office/drawing/2014/main" id="{00000000-0008-0000-0600-00007A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39,067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9" name="正方形/長方形 378">
          <a:extLst>
            <a:ext uri="{FF2B5EF4-FFF2-40B4-BE49-F238E27FC236}">
              <a16:creationId xmlns:a16="http://schemas.microsoft.com/office/drawing/2014/main" id="{00000000-0008-0000-0600-00007B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0" name="テキスト ボックス 379">
          <a:extLst>
            <a:ext uri="{FF2B5EF4-FFF2-40B4-BE49-F238E27FC236}">
              <a16:creationId xmlns:a16="http://schemas.microsoft.com/office/drawing/2014/main" id="{00000000-0008-0000-0600-00007C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1" name="直線コネクタ 380">
          <a:extLst>
            <a:ext uri="{FF2B5EF4-FFF2-40B4-BE49-F238E27FC236}">
              <a16:creationId xmlns:a16="http://schemas.microsoft.com/office/drawing/2014/main" id="{00000000-0008-0000-0600-00007D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2" name="直線コネクタ 381">
          <a:extLst>
            <a:ext uri="{FF2B5EF4-FFF2-40B4-BE49-F238E27FC236}">
              <a16:creationId xmlns:a16="http://schemas.microsoft.com/office/drawing/2014/main" id="{00000000-0008-0000-0600-00007E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3" name="テキスト ボックス 382">
          <a:extLst>
            <a:ext uri="{FF2B5EF4-FFF2-40B4-BE49-F238E27FC236}">
              <a16:creationId xmlns:a16="http://schemas.microsoft.com/office/drawing/2014/main" id="{00000000-0008-0000-0600-00007F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4" name="直線コネクタ 383">
          <a:extLst>
            <a:ext uri="{FF2B5EF4-FFF2-40B4-BE49-F238E27FC236}">
              <a16:creationId xmlns:a16="http://schemas.microsoft.com/office/drawing/2014/main" id="{00000000-0008-0000-0600-000080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85" name="テキスト ボックス 384">
          <a:extLst>
            <a:ext uri="{FF2B5EF4-FFF2-40B4-BE49-F238E27FC236}">
              <a16:creationId xmlns:a16="http://schemas.microsoft.com/office/drawing/2014/main" id="{00000000-0008-0000-0600-000081010000}"/>
            </a:ext>
          </a:extLst>
        </xdr:cNvPr>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6" name="直線コネクタ 385">
          <a:extLst>
            <a:ext uri="{FF2B5EF4-FFF2-40B4-BE49-F238E27FC236}">
              <a16:creationId xmlns:a16="http://schemas.microsoft.com/office/drawing/2014/main" id="{00000000-0008-0000-0600-000082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87" name="テキスト ボックス 386">
          <a:extLst>
            <a:ext uri="{FF2B5EF4-FFF2-40B4-BE49-F238E27FC236}">
              <a16:creationId xmlns:a16="http://schemas.microsoft.com/office/drawing/2014/main" id="{00000000-0008-0000-0600-000083010000}"/>
            </a:ext>
          </a:extLst>
        </xdr:cNvPr>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88" name="直線コネクタ 387">
          <a:extLst>
            <a:ext uri="{FF2B5EF4-FFF2-40B4-BE49-F238E27FC236}">
              <a16:creationId xmlns:a16="http://schemas.microsoft.com/office/drawing/2014/main" id="{00000000-0008-0000-0600-000084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130827</xdr:rowOff>
    </xdr:from>
    <xdr:ext cx="595419" cy="259045"/>
    <xdr:sp macro="" textlink="">
      <xdr:nvSpPr>
        <xdr:cNvPr id="389" name="テキスト ボックス 388">
          <a:extLst>
            <a:ext uri="{FF2B5EF4-FFF2-40B4-BE49-F238E27FC236}">
              <a16:creationId xmlns:a16="http://schemas.microsoft.com/office/drawing/2014/main" id="{00000000-0008-0000-0600-000085010000}"/>
            </a:ext>
          </a:extLst>
        </xdr:cNvPr>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0" name="直線コネクタ 389">
          <a:extLst>
            <a:ext uri="{FF2B5EF4-FFF2-40B4-BE49-F238E27FC236}">
              <a16:creationId xmlns:a16="http://schemas.microsoft.com/office/drawing/2014/main" id="{00000000-0008-0000-0600-000086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391" name="テキスト ボックス 390">
          <a:extLst>
            <a:ext uri="{FF2B5EF4-FFF2-40B4-BE49-F238E27FC236}">
              <a16:creationId xmlns:a16="http://schemas.microsoft.com/office/drawing/2014/main" id="{00000000-0008-0000-0600-000087010000}"/>
            </a:ext>
          </a:extLst>
        </xdr:cNvPr>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2" name="直線コネクタ 391">
          <a:extLst>
            <a:ext uri="{FF2B5EF4-FFF2-40B4-BE49-F238E27FC236}">
              <a16:creationId xmlns:a16="http://schemas.microsoft.com/office/drawing/2014/main" id="{00000000-0008-0000-0600-000088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3" name="テキスト ボックス 392">
          <a:extLst>
            <a:ext uri="{FF2B5EF4-FFF2-40B4-BE49-F238E27FC236}">
              <a16:creationId xmlns:a16="http://schemas.microsoft.com/office/drawing/2014/main" id="{00000000-0008-0000-0600-000089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4" name="普通建設事業費 （ うち新規整備　）グラフ枠">
          <a:extLst>
            <a:ext uri="{FF2B5EF4-FFF2-40B4-BE49-F238E27FC236}">
              <a16:creationId xmlns:a16="http://schemas.microsoft.com/office/drawing/2014/main" id="{00000000-0008-0000-0600-00008A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101005</xdr:rowOff>
    </xdr:from>
    <xdr:to>
      <xdr:col>54</xdr:col>
      <xdr:colOff>189865</xdr:colOff>
      <xdr:row>79</xdr:row>
      <xdr:rowOff>44450</xdr:rowOff>
    </xdr:to>
    <xdr:cxnSp macro="">
      <xdr:nvCxnSpPr>
        <xdr:cNvPr id="395" name="直線コネクタ 394">
          <a:extLst>
            <a:ext uri="{FF2B5EF4-FFF2-40B4-BE49-F238E27FC236}">
              <a16:creationId xmlns:a16="http://schemas.microsoft.com/office/drawing/2014/main" id="{00000000-0008-0000-0600-00008B010000}"/>
            </a:ext>
          </a:extLst>
        </xdr:cNvPr>
        <xdr:cNvCxnSpPr/>
      </xdr:nvCxnSpPr>
      <xdr:spPr>
        <a:xfrm flipV="1">
          <a:off x="10475595" y="12273955"/>
          <a:ext cx="1270" cy="13150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48277</xdr:rowOff>
    </xdr:from>
    <xdr:ext cx="249299" cy="259045"/>
    <xdr:sp macro="" textlink="">
      <xdr:nvSpPr>
        <xdr:cNvPr id="396" name="普通建設事業費 （ うち新規整備　）最小値テキスト">
          <a:extLst>
            <a:ext uri="{FF2B5EF4-FFF2-40B4-BE49-F238E27FC236}">
              <a16:creationId xmlns:a16="http://schemas.microsoft.com/office/drawing/2014/main" id="{00000000-0008-0000-0600-00008C010000}"/>
            </a:ext>
          </a:extLst>
        </xdr:cNvPr>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44450</xdr:rowOff>
    </xdr:from>
    <xdr:to>
      <xdr:col>55</xdr:col>
      <xdr:colOff>88900</xdr:colOff>
      <xdr:row>79</xdr:row>
      <xdr:rowOff>44450</xdr:rowOff>
    </xdr:to>
    <xdr:cxnSp macro="">
      <xdr:nvCxnSpPr>
        <xdr:cNvPr id="397" name="直線コネクタ 396">
          <a:extLst>
            <a:ext uri="{FF2B5EF4-FFF2-40B4-BE49-F238E27FC236}">
              <a16:creationId xmlns:a16="http://schemas.microsoft.com/office/drawing/2014/main" id="{00000000-0008-0000-0600-00008D010000}"/>
            </a:ext>
          </a:extLst>
        </xdr:cNvPr>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47682</xdr:rowOff>
    </xdr:from>
    <xdr:ext cx="599010" cy="259045"/>
    <xdr:sp macro="" textlink="">
      <xdr:nvSpPr>
        <xdr:cNvPr id="398" name="普通建設事業費 （ うち新規整備　）最大値テキスト">
          <a:extLst>
            <a:ext uri="{FF2B5EF4-FFF2-40B4-BE49-F238E27FC236}">
              <a16:creationId xmlns:a16="http://schemas.microsoft.com/office/drawing/2014/main" id="{00000000-0008-0000-0600-00008E010000}"/>
            </a:ext>
          </a:extLst>
        </xdr:cNvPr>
        <xdr:cNvSpPr txBox="1"/>
      </xdr:nvSpPr>
      <xdr:spPr>
        <a:xfrm>
          <a:off x="10528300" y="120491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172,578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101005</xdr:rowOff>
    </xdr:from>
    <xdr:to>
      <xdr:col>55</xdr:col>
      <xdr:colOff>88900</xdr:colOff>
      <xdr:row>71</xdr:row>
      <xdr:rowOff>101005</xdr:rowOff>
    </xdr:to>
    <xdr:cxnSp macro="">
      <xdr:nvCxnSpPr>
        <xdr:cNvPr id="399" name="直線コネクタ 398">
          <a:extLst>
            <a:ext uri="{FF2B5EF4-FFF2-40B4-BE49-F238E27FC236}">
              <a16:creationId xmlns:a16="http://schemas.microsoft.com/office/drawing/2014/main" id="{00000000-0008-0000-0600-00008F010000}"/>
            </a:ext>
          </a:extLst>
        </xdr:cNvPr>
        <xdr:cNvCxnSpPr/>
      </xdr:nvCxnSpPr>
      <xdr:spPr>
        <a:xfrm>
          <a:off x="10388600" y="122739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28487</xdr:rowOff>
    </xdr:from>
    <xdr:to>
      <xdr:col>55</xdr:col>
      <xdr:colOff>0</xdr:colOff>
      <xdr:row>78</xdr:row>
      <xdr:rowOff>35847</xdr:rowOff>
    </xdr:to>
    <xdr:cxnSp macro="">
      <xdr:nvCxnSpPr>
        <xdr:cNvPr id="400" name="直線コネクタ 399">
          <a:extLst>
            <a:ext uri="{FF2B5EF4-FFF2-40B4-BE49-F238E27FC236}">
              <a16:creationId xmlns:a16="http://schemas.microsoft.com/office/drawing/2014/main" id="{00000000-0008-0000-0600-000090010000}"/>
            </a:ext>
          </a:extLst>
        </xdr:cNvPr>
        <xdr:cNvCxnSpPr/>
      </xdr:nvCxnSpPr>
      <xdr:spPr>
        <a:xfrm flipV="1">
          <a:off x="9639300" y="13401587"/>
          <a:ext cx="838200" cy="73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130847</xdr:rowOff>
    </xdr:from>
    <xdr:ext cx="534377" cy="259045"/>
    <xdr:sp macro="" textlink="">
      <xdr:nvSpPr>
        <xdr:cNvPr id="401" name="普通建設事業費 （ うち新規整備　）平均値テキスト">
          <a:extLst>
            <a:ext uri="{FF2B5EF4-FFF2-40B4-BE49-F238E27FC236}">
              <a16:creationId xmlns:a16="http://schemas.microsoft.com/office/drawing/2014/main" id="{00000000-0008-0000-0600-000091010000}"/>
            </a:ext>
          </a:extLst>
        </xdr:cNvPr>
        <xdr:cNvSpPr txBox="1"/>
      </xdr:nvSpPr>
      <xdr:spPr>
        <a:xfrm>
          <a:off x="10528300" y="1333249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24,164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152420</xdr:rowOff>
    </xdr:from>
    <xdr:to>
      <xdr:col>55</xdr:col>
      <xdr:colOff>50800</xdr:colOff>
      <xdr:row>78</xdr:row>
      <xdr:rowOff>82570</xdr:rowOff>
    </xdr:to>
    <xdr:sp macro="" textlink="">
      <xdr:nvSpPr>
        <xdr:cNvPr id="402" name="フローチャート: 判断 401">
          <a:extLst>
            <a:ext uri="{FF2B5EF4-FFF2-40B4-BE49-F238E27FC236}">
              <a16:creationId xmlns:a16="http://schemas.microsoft.com/office/drawing/2014/main" id="{00000000-0008-0000-0600-000092010000}"/>
            </a:ext>
          </a:extLst>
        </xdr:cNvPr>
        <xdr:cNvSpPr/>
      </xdr:nvSpPr>
      <xdr:spPr>
        <a:xfrm>
          <a:off x="10426700" y="13354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35847</xdr:rowOff>
    </xdr:from>
    <xdr:to>
      <xdr:col>50</xdr:col>
      <xdr:colOff>114300</xdr:colOff>
      <xdr:row>78</xdr:row>
      <xdr:rowOff>49022</xdr:rowOff>
    </xdr:to>
    <xdr:cxnSp macro="">
      <xdr:nvCxnSpPr>
        <xdr:cNvPr id="403" name="直線コネクタ 402">
          <a:extLst>
            <a:ext uri="{FF2B5EF4-FFF2-40B4-BE49-F238E27FC236}">
              <a16:creationId xmlns:a16="http://schemas.microsoft.com/office/drawing/2014/main" id="{00000000-0008-0000-0600-000093010000}"/>
            </a:ext>
          </a:extLst>
        </xdr:cNvPr>
        <xdr:cNvCxnSpPr/>
      </xdr:nvCxnSpPr>
      <xdr:spPr>
        <a:xfrm flipV="1">
          <a:off x="8750300" y="13408947"/>
          <a:ext cx="889000" cy="131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105702</xdr:rowOff>
    </xdr:from>
    <xdr:to>
      <xdr:col>50</xdr:col>
      <xdr:colOff>165100</xdr:colOff>
      <xdr:row>78</xdr:row>
      <xdr:rowOff>35852</xdr:rowOff>
    </xdr:to>
    <xdr:sp macro="" textlink="">
      <xdr:nvSpPr>
        <xdr:cNvPr id="404" name="フローチャート: 判断 403">
          <a:extLst>
            <a:ext uri="{FF2B5EF4-FFF2-40B4-BE49-F238E27FC236}">
              <a16:creationId xmlns:a16="http://schemas.microsoft.com/office/drawing/2014/main" id="{00000000-0008-0000-0600-000094010000}"/>
            </a:ext>
          </a:extLst>
        </xdr:cNvPr>
        <xdr:cNvSpPr/>
      </xdr:nvSpPr>
      <xdr:spPr>
        <a:xfrm>
          <a:off x="9588500" y="133073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52379</xdr:rowOff>
    </xdr:from>
    <xdr:ext cx="534377" cy="259045"/>
    <xdr:sp macro="" textlink="">
      <xdr:nvSpPr>
        <xdr:cNvPr id="405" name="テキスト ボックス 404">
          <a:extLst>
            <a:ext uri="{FF2B5EF4-FFF2-40B4-BE49-F238E27FC236}">
              <a16:creationId xmlns:a16="http://schemas.microsoft.com/office/drawing/2014/main" id="{00000000-0008-0000-0600-000095010000}"/>
            </a:ext>
          </a:extLst>
        </xdr:cNvPr>
        <xdr:cNvSpPr txBox="1"/>
      </xdr:nvSpPr>
      <xdr:spPr>
        <a:xfrm>
          <a:off x="9372111" y="130825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30,295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49022</xdr:rowOff>
    </xdr:from>
    <xdr:to>
      <xdr:col>45</xdr:col>
      <xdr:colOff>177800</xdr:colOff>
      <xdr:row>78</xdr:row>
      <xdr:rowOff>130426</xdr:rowOff>
    </xdr:to>
    <xdr:cxnSp macro="">
      <xdr:nvCxnSpPr>
        <xdr:cNvPr id="406" name="直線コネクタ 405">
          <a:extLst>
            <a:ext uri="{FF2B5EF4-FFF2-40B4-BE49-F238E27FC236}">
              <a16:creationId xmlns:a16="http://schemas.microsoft.com/office/drawing/2014/main" id="{00000000-0008-0000-0600-000096010000}"/>
            </a:ext>
          </a:extLst>
        </xdr:cNvPr>
        <xdr:cNvCxnSpPr/>
      </xdr:nvCxnSpPr>
      <xdr:spPr>
        <a:xfrm flipV="1">
          <a:off x="7861300" y="13422122"/>
          <a:ext cx="889000" cy="814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99614</xdr:rowOff>
    </xdr:from>
    <xdr:to>
      <xdr:col>46</xdr:col>
      <xdr:colOff>38100</xdr:colOff>
      <xdr:row>78</xdr:row>
      <xdr:rowOff>29764</xdr:rowOff>
    </xdr:to>
    <xdr:sp macro="" textlink="">
      <xdr:nvSpPr>
        <xdr:cNvPr id="407" name="フローチャート: 判断 406">
          <a:extLst>
            <a:ext uri="{FF2B5EF4-FFF2-40B4-BE49-F238E27FC236}">
              <a16:creationId xmlns:a16="http://schemas.microsoft.com/office/drawing/2014/main" id="{00000000-0008-0000-0600-000097010000}"/>
            </a:ext>
          </a:extLst>
        </xdr:cNvPr>
        <xdr:cNvSpPr/>
      </xdr:nvSpPr>
      <xdr:spPr>
        <a:xfrm>
          <a:off x="8699500" y="13301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46291</xdr:rowOff>
    </xdr:from>
    <xdr:ext cx="534377" cy="259045"/>
    <xdr:sp macro="" textlink="">
      <xdr:nvSpPr>
        <xdr:cNvPr id="408" name="テキスト ボックス 407">
          <a:extLst>
            <a:ext uri="{FF2B5EF4-FFF2-40B4-BE49-F238E27FC236}">
              <a16:creationId xmlns:a16="http://schemas.microsoft.com/office/drawing/2014/main" id="{00000000-0008-0000-0600-000098010000}"/>
            </a:ext>
          </a:extLst>
        </xdr:cNvPr>
        <xdr:cNvSpPr txBox="1"/>
      </xdr:nvSpPr>
      <xdr:spPr>
        <a:xfrm>
          <a:off x="8483111" y="130764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31,094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118912</xdr:rowOff>
    </xdr:from>
    <xdr:to>
      <xdr:col>41</xdr:col>
      <xdr:colOff>50800</xdr:colOff>
      <xdr:row>78</xdr:row>
      <xdr:rowOff>130426</xdr:rowOff>
    </xdr:to>
    <xdr:cxnSp macro="">
      <xdr:nvCxnSpPr>
        <xdr:cNvPr id="409" name="直線コネクタ 408">
          <a:extLst>
            <a:ext uri="{FF2B5EF4-FFF2-40B4-BE49-F238E27FC236}">
              <a16:creationId xmlns:a16="http://schemas.microsoft.com/office/drawing/2014/main" id="{00000000-0008-0000-0600-000099010000}"/>
            </a:ext>
          </a:extLst>
        </xdr:cNvPr>
        <xdr:cNvCxnSpPr/>
      </xdr:nvCxnSpPr>
      <xdr:spPr>
        <a:xfrm>
          <a:off x="6972300" y="13492012"/>
          <a:ext cx="889000" cy="115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88236</xdr:rowOff>
    </xdr:from>
    <xdr:to>
      <xdr:col>41</xdr:col>
      <xdr:colOff>101600</xdr:colOff>
      <xdr:row>78</xdr:row>
      <xdr:rowOff>18386</xdr:rowOff>
    </xdr:to>
    <xdr:sp macro="" textlink="">
      <xdr:nvSpPr>
        <xdr:cNvPr id="410" name="フローチャート: 判断 409">
          <a:extLst>
            <a:ext uri="{FF2B5EF4-FFF2-40B4-BE49-F238E27FC236}">
              <a16:creationId xmlns:a16="http://schemas.microsoft.com/office/drawing/2014/main" id="{00000000-0008-0000-0600-00009A010000}"/>
            </a:ext>
          </a:extLst>
        </xdr:cNvPr>
        <xdr:cNvSpPr/>
      </xdr:nvSpPr>
      <xdr:spPr>
        <a:xfrm>
          <a:off x="7810500" y="132898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34913</xdr:rowOff>
    </xdr:from>
    <xdr:ext cx="534377" cy="259045"/>
    <xdr:sp macro="" textlink="">
      <xdr:nvSpPr>
        <xdr:cNvPr id="411" name="テキスト ボックス 410">
          <a:extLst>
            <a:ext uri="{FF2B5EF4-FFF2-40B4-BE49-F238E27FC236}">
              <a16:creationId xmlns:a16="http://schemas.microsoft.com/office/drawing/2014/main" id="{00000000-0008-0000-0600-00009B010000}"/>
            </a:ext>
          </a:extLst>
        </xdr:cNvPr>
        <xdr:cNvSpPr txBox="1"/>
      </xdr:nvSpPr>
      <xdr:spPr>
        <a:xfrm>
          <a:off x="7594111" y="130651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159133</xdr:rowOff>
    </xdr:from>
    <xdr:to>
      <xdr:col>36</xdr:col>
      <xdr:colOff>165100</xdr:colOff>
      <xdr:row>78</xdr:row>
      <xdr:rowOff>89283</xdr:rowOff>
    </xdr:to>
    <xdr:sp macro="" textlink="">
      <xdr:nvSpPr>
        <xdr:cNvPr id="412" name="フローチャート: 判断 411">
          <a:extLst>
            <a:ext uri="{FF2B5EF4-FFF2-40B4-BE49-F238E27FC236}">
              <a16:creationId xmlns:a16="http://schemas.microsoft.com/office/drawing/2014/main" id="{00000000-0008-0000-0600-00009C010000}"/>
            </a:ext>
          </a:extLst>
        </xdr:cNvPr>
        <xdr:cNvSpPr/>
      </xdr:nvSpPr>
      <xdr:spPr>
        <a:xfrm>
          <a:off x="6921500" y="133607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105810</xdr:rowOff>
    </xdr:from>
    <xdr:ext cx="534377" cy="259045"/>
    <xdr:sp macro="" textlink="">
      <xdr:nvSpPr>
        <xdr:cNvPr id="413" name="テキスト ボックス 412">
          <a:extLst>
            <a:ext uri="{FF2B5EF4-FFF2-40B4-BE49-F238E27FC236}">
              <a16:creationId xmlns:a16="http://schemas.microsoft.com/office/drawing/2014/main" id="{00000000-0008-0000-0600-00009D010000}"/>
            </a:ext>
          </a:extLst>
        </xdr:cNvPr>
        <xdr:cNvSpPr txBox="1"/>
      </xdr:nvSpPr>
      <xdr:spPr>
        <a:xfrm>
          <a:off x="6705111" y="131360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4" name="テキスト ボックス 413">
          <a:extLst>
            <a:ext uri="{FF2B5EF4-FFF2-40B4-BE49-F238E27FC236}">
              <a16:creationId xmlns:a16="http://schemas.microsoft.com/office/drawing/2014/main" id="{00000000-0008-0000-0600-00009E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5" name="テキスト ボックス 414">
          <a:extLst>
            <a:ext uri="{FF2B5EF4-FFF2-40B4-BE49-F238E27FC236}">
              <a16:creationId xmlns:a16="http://schemas.microsoft.com/office/drawing/2014/main" id="{00000000-0008-0000-0600-00009F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6" name="テキスト ボックス 415">
          <a:extLst>
            <a:ext uri="{FF2B5EF4-FFF2-40B4-BE49-F238E27FC236}">
              <a16:creationId xmlns:a16="http://schemas.microsoft.com/office/drawing/2014/main" id="{00000000-0008-0000-0600-0000A0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7" name="テキスト ボックス 416">
          <a:extLst>
            <a:ext uri="{FF2B5EF4-FFF2-40B4-BE49-F238E27FC236}">
              <a16:creationId xmlns:a16="http://schemas.microsoft.com/office/drawing/2014/main" id="{00000000-0008-0000-0600-0000A1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8" name="テキスト ボックス 417">
          <a:extLst>
            <a:ext uri="{FF2B5EF4-FFF2-40B4-BE49-F238E27FC236}">
              <a16:creationId xmlns:a16="http://schemas.microsoft.com/office/drawing/2014/main" id="{00000000-0008-0000-0600-0000A2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149137</xdr:rowOff>
    </xdr:from>
    <xdr:to>
      <xdr:col>55</xdr:col>
      <xdr:colOff>50800</xdr:colOff>
      <xdr:row>78</xdr:row>
      <xdr:rowOff>79287</xdr:rowOff>
    </xdr:to>
    <xdr:sp macro="" textlink="">
      <xdr:nvSpPr>
        <xdr:cNvPr id="419" name="楕円 418">
          <a:extLst>
            <a:ext uri="{FF2B5EF4-FFF2-40B4-BE49-F238E27FC236}">
              <a16:creationId xmlns:a16="http://schemas.microsoft.com/office/drawing/2014/main" id="{00000000-0008-0000-0600-0000A3010000}"/>
            </a:ext>
          </a:extLst>
        </xdr:cNvPr>
        <xdr:cNvSpPr/>
      </xdr:nvSpPr>
      <xdr:spPr>
        <a:xfrm>
          <a:off x="10426700" y="133507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564</xdr:rowOff>
    </xdr:from>
    <xdr:ext cx="534377" cy="259045"/>
    <xdr:sp macro="" textlink="">
      <xdr:nvSpPr>
        <xdr:cNvPr id="420" name="普通建設事業費 （ うち新規整備　）該当値テキスト">
          <a:extLst>
            <a:ext uri="{FF2B5EF4-FFF2-40B4-BE49-F238E27FC236}">
              <a16:creationId xmlns:a16="http://schemas.microsoft.com/office/drawing/2014/main" id="{00000000-0008-0000-0600-0000A4010000}"/>
            </a:ext>
          </a:extLst>
        </xdr:cNvPr>
        <xdr:cNvSpPr txBox="1"/>
      </xdr:nvSpPr>
      <xdr:spPr>
        <a:xfrm>
          <a:off x="10528300" y="132022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24,595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156497</xdr:rowOff>
    </xdr:from>
    <xdr:to>
      <xdr:col>50</xdr:col>
      <xdr:colOff>165100</xdr:colOff>
      <xdr:row>78</xdr:row>
      <xdr:rowOff>86647</xdr:rowOff>
    </xdr:to>
    <xdr:sp macro="" textlink="">
      <xdr:nvSpPr>
        <xdr:cNvPr id="421" name="楕円 420">
          <a:extLst>
            <a:ext uri="{FF2B5EF4-FFF2-40B4-BE49-F238E27FC236}">
              <a16:creationId xmlns:a16="http://schemas.microsoft.com/office/drawing/2014/main" id="{00000000-0008-0000-0600-0000A5010000}"/>
            </a:ext>
          </a:extLst>
        </xdr:cNvPr>
        <xdr:cNvSpPr/>
      </xdr:nvSpPr>
      <xdr:spPr>
        <a:xfrm>
          <a:off x="9588500" y="133581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77774</xdr:rowOff>
    </xdr:from>
    <xdr:ext cx="534377" cy="259045"/>
    <xdr:sp macro="" textlink="">
      <xdr:nvSpPr>
        <xdr:cNvPr id="422" name="テキスト ボックス 421">
          <a:extLst>
            <a:ext uri="{FF2B5EF4-FFF2-40B4-BE49-F238E27FC236}">
              <a16:creationId xmlns:a16="http://schemas.microsoft.com/office/drawing/2014/main" id="{00000000-0008-0000-0600-0000A6010000}"/>
            </a:ext>
          </a:extLst>
        </xdr:cNvPr>
        <xdr:cNvSpPr txBox="1"/>
      </xdr:nvSpPr>
      <xdr:spPr>
        <a:xfrm>
          <a:off x="9372111" y="134508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23,629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169672</xdr:rowOff>
    </xdr:from>
    <xdr:to>
      <xdr:col>46</xdr:col>
      <xdr:colOff>38100</xdr:colOff>
      <xdr:row>78</xdr:row>
      <xdr:rowOff>99822</xdr:rowOff>
    </xdr:to>
    <xdr:sp macro="" textlink="">
      <xdr:nvSpPr>
        <xdr:cNvPr id="423" name="楕円 422">
          <a:extLst>
            <a:ext uri="{FF2B5EF4-FFF2-40B4-BE49-F238E27FC236}">
              <a16:creationId xmlns:a16="http://schemas.microsoft.com/office/drawing/2014/main" id="{00000000-0008-0000-0600-0000A7010000}"/>
            </a:ext>
          </a:extLst>
        </xdr:cNvPr>
        <xdr:cNvSpPr/>
      </xdr:nvSpPr>
      <xdr:spPr>
        <a:xfrm>
          <a:off x="8699500" y="133713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90949</xdr:rowOff>
    </xdr:from>
    <xdr:ext cx="534377" cy="259045"/>
    <xdr:sp macro="" textlink="">
      <xdr:nvSpPr>
        <xdr:cNvPr id="424" name="テキスト ボックス 423">
          <a:extLst>
            <a:ext uri="{FF2B5EF4-FFF2-40B4-BE49-F238E27FC236}">
              <a16:creationId xmlns:a16="http://schemas.microsoft.com/office/drawing/2014/main" id="{00000000-0008-0000-0600-0000A8010000}"/>
            </a:ext>
          </a:extLst>
        </xdr:cNvPr>
        <xdr:cNvSpPr txBox="1"/>
      </xdr:nvSpPr>
      <xdr:spPr>
        <a:xfrm>
          <a:off x="8483111" y="134640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21,900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79626</xdr:rowOff>
    </xdr:from>
    <xdr:to>
      <xdr:col>41</xdr:col>
      <xdr:colOff>101600</xdr:colOff>
      <xdr:row>79</xdr:row>
      <xdr:rowOff>9776</xdr:rowOff>
    </xdr:to>
    <xdr:sp macro="" textlink="">
      <xdr:nvSpPr>
        <xdr:cNvPr id="425" name="楕円 424">
          <a:extLst>
            <a:ext uri="{FF2B5EF4-FFF2-40B4-BE49-F238E27FC236}">
              <a16:creationId xmlns:a16="http://schemas.microsoft.com/office/drawing/2014/main" id="{00000000-0008-0000-0600-0000A9010000}"/>
            </a:ext>
          </a:extLst>
        </xdr:cNvPr>
        <xdr:cNvSpPr/>
      </xdr:nvSpPr>
      <xdr:spPr>
        <a:xfrm>
          <a:off x="7810500" y="134527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79</xdr:row>
      <xdr:rowOff>903</xdr:rowOff>
    </xdr:from>
    <xdr:ext cx="534377" cy="259045"/>
    <xdr:sp macro="" textlink="">
      <xdr:nvSpPr>
        <xdr:cNvPr id="426" name="テキスト ボックス 425">
          <a:extLst>
            <a:ext uri="{FF2B5EF4-FFF2-40B4-BE49-F238E27FC236}">
              <a16:creationId xmlns:a16="http://schemas.microsoft.com/office/drawing/2014/main" id="{00000000-0008-0000-0600-0000AA010000}"/>
            </a:ext>
          </a:extLst>
        </xdr:cNvPr>
        <xdr:cNvSpPr txBox="1"/>
      </xdr:nvSpPr>
      <xdr:spPr>
        <a:xfrm>
          <a:off x="7594111" y="135454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68112</xdr:rowOff>
    </xdr:from>
    <xdr:to>
      <xdr:col>36</xdr:col>
      <xdr:colOff>165100</xdr:colOff>
      <xdr:row>78</xdr:row>
      <xdr:rowOff>169712</xdr:rowOff>
    </xdr:to>
    <xdr:sp macro="" textlink="">
      <xdr:nvSpPr>
        <xdr:cNvPr id="427" name="楕円 426">
          <a:extLst>
            <a:ext uri="{FF2B5EF4-FFF2-40B4-BE49-F238E27FC236}">
              <a16:creationId xmlns:a16="http://schemas.microsoft.com/office/drawing/2014/main" id="{00000000-0008-0000-0600-0000AB010000}"/>
            </a:ext>
          </a:extLst>
        </xdr:cNvPr>
        <xdr:cNvSpPr/>
      </xdr:nvSpPr>
      <xdr:spPr>
        <a:xfrm>
          <a:off x="6921500" y="134412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160839</xdr:rowOff>
    </xdr:from>
    <xdr:ext cx="534377" cy="259045"/>
    <xdr:sp macro="" textlink="">
      <xdr:nvSpPr>
        <xdr:cNvPr id="428" name="テキスト ボックス 427">
          <a:extLst>
            <a:ext uri="{FF2B5EF4-FFF2-40B4-BE49-F238E27FC236}">
              <a16:creationId xmlns:a16="http://schemas.microsoft.com/office/drawing/2014/main" id="{00000000-0008-0000-0600-0000AC010000}"/>
            </a:ext>
          </a:extLst>
        </xdr:cNvPr>
        <xdr:cNvSpPr txBox="1"/>
      </xdr:nvSpPr>
      <xdr:spPr>
        <a:xfrm>
          <a:off x="6705111" y="135339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9" name="正方形/長方形 428">
          <a:extLst>
            <a:ext uri="{FF2B5EF4-FFF2-40B4-BE49-F238E27FC236}">
              <a16:creationId xmlns:a16="http://schemas.microsoft.com/office/drawing/2014/main" id="{00000000-0008-0000-0600-0000AD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0" name="正方形/長方形 429">
          <a:extLst>
            <a:ext uri="{FF2B5EF4-FFF2-40B4-BE49-F238E27FC236}">
              <a16:creationId xmlns:a16="http://schemas.microsoft.com/office/drawing/2014/main" id="{00000000-0008-0000-0600-0000AE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1" name="正方形/長方形 430">
          <a:extLst>
            <a:ext uri="{FF2B5EF4-FFF2-40B4-BE49-F238E27FC236}">
              <a16:creationId xmlns:a16="http://schemas.microsoft.com/office/drawing/2014/main" id="{00000000-0008-0000-0600-0000AF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2" name="正方形/長方形 431">
          <a:extLst>
            <a:ext uri="{FF2B5EF4-FFF2-40B4-BE49-F238E27FC236}">
              <a16:creationId xmlns:a16="http://schemas.microsoft.com/office/drawing/2014/main" id="{00000000-0008-0000-0600-0000B0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3" name="正方形/長方形 432">
          <a:extLst>
            <a:ext uri="{FF2B5EF4-FFF2-40B4-BE49-F238E27FC236}">
              <a16:creationId xmlns:a16="http://schemas.microsoft.com/office/drawing/2014/main" id="{00000000-0008-0000-0600-0000B1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4" name="正方形/長方形 433">
          <a:extLst>
            <a:ext uri="{FF2B5EF4-FFF2-40B4-BE49-F238E27FC236}">
              <a16:creationId xmlns:a16="http://schemas.microsoft.com/office/drawing/2014/main" id="{00000000-0008-0000-0600-0000B2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5" name="正方形/長方形 434">
          <a:extLst>
            <a:ext uri="{FF2B5EF4-FFF2-40B4-BE49-F238E27FC236}">
              <a16:creationId xmlns:a16="http://schemas.microsoft.com/office/drawing/2014/main" id="{00000000-0008-0000-0600-0000B3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45,896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6" name="正方形/長方形 435">
          <a:extLst>
            <a:ext uri="{FF2B5EF4-FFF2-40B4-BE49-F238E27FC236}">
              <a16:creationId xmlns:a16="http://schemas.microsoft.com/office/drawing/2014/main" id="{00000000-0008-0000-0600-0000B4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7" name="テキスト ボックス 436">
          <a:extLst>
            <a:ext uri="{FF2B5EF4-FFF2-40B4-BE49-F238E27FC236}">
              <a16:creationId xmlns:a16="http://schemas.microsoft.com/office/drawing/2014/main" id="{00000000-0008-0000-0600-0000B5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8" name="直線コネクタ 437">
          <a:extLst>
            <a:ext uri="{FF2B5EF4-FFF2-40B4-BE49-F238E27FC236}">
              <a16:creationId xmlns:a16="http://schemas.microsoft.com/office/drawing/2014/main" id="{00000000-0008-0000-0600-0000B6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39" name="直線コネクタ 438">
          <a:extLst>
            <a:ext uri="{FF2B5EF4-FFF2-40B4-BE49-F238E27FC236}">
              <a16:creationId xmlns:a16="http://schemas.microsoft.com/office/drawing/2014/main" id="{00000000-0008-0000-0600-0000B7010000}"/>
            </a:ext>
          </a:extLst>
        </xdr:cNvPr>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40" name="テキスト ボックス 439">
          <a:extLst>
            <a:ext uri="{FF2B5EF4-FFF2-40B4-BE49-F238E27FC236}">
              <a16:creationId xmlns:a16="http://schemas.microsoft.com/office/drawing/2014/main" id="{00000000-0008-0000-0600-0000B8010000}"/>
            </a:ext>
          </a:extLst>
        </xdr:cNvPr>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1" name="直線コネクタ 440">
          <a:extLst>
            <a:ext uri="{FF2B5EF4-FFF2-40B4-BE49-F238E27FC236}">
              <a16:creationId xmlns:a16="http://schemas.microsoft.com/office/drawing/2014/main" id="{00000000-0008-0000-0600-0000B9010000}"/>
            </a:ext>
          </a:extLst>
        </xdr:cNvPr>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35577</xdr:rowOff>
    </xdr:from>
    <xdr:ext cx="595419" cy="259045"/>
    <xdr:sp macro="" textlink="">
      <xdr:nvSpPr>
        <xdr:cNvPr id="442" name="テキスト ボックス 441">
          <a:extLst>
            <a:ext uri="{FF2B5EF4-FFF2-40B4-BE49-F238E27FC236}">
              <a16:creationId xmlns:a16="http://schemas.microsoft.com/office/drawing/2014/main" id="{00000000-0008-0000-0600-0000BA010000}"/>
            </a:ext>
          </a:extLst>
        </xdr:cNvPr>
        <xdr:cNvSpPr txBox="1"/>
      </xdr:nvSpPr>
      <xdr:spPr>
        <a:xfrm>
          <a:off x="6008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3" name="直線コネクタ 442">
          <a:extLst>
            <a:ext uri="{FF2B5EF4-FFF2-40B4-BE49-F238E27FC236}">
              <a16:creationId xmlns:a16="http://schemas.microsoft.com/office/drawing/2014/main" id="{00000000-0008-0000-0600-0000BB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44" name="テキスト ボックス 443">
          <a:extLst>
            <a:ext uri="{FF2B5EF4-FFF2-40B4-BE49-F238E27FC236}">
              <a16:creationId xmlns:a16="http://schemas.microsoft.com/office/drawing/2014/main" id="{00000000-0008-0000-0600-0000BC010000}"/>
            </a:ext>
          </a:extLst>
        </xdr:cNvPr>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45" name="直線コネクタ 444">
          <a:extLst>
            <a:ext uri="{FF2B5EF4-FFF2-40B4-BE49-F238E27FC236}">
              <a16:creationId xmlns:a16="http://schemas.microsoft.com/office/drawing/2014/main" id="{00000000-0008-0000-0600-0000BD010000}"/>
            </a:ext>
          </a:extLst>
        </xdr:cNvPr>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46" name="テキスト ボックス 445">
          <a:extLst>
            <a:ext uri="{FF2B5EF4-FFF2-40B4-BE49-F238E27FC236}">
              <a16:creationId xmlns:a16="http://schemas.microsoft.com/office/drawing/2014/main" id="{00000000-0008-0000-0600-0000BE010000}"/>
            </a:ext>
          </a:extLst>
        </xdr:cNvPr>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47" name="直線コネクタ 446">
          <a:extLst>
            <a:ext uri="{FF2B5EF4-FFF2-40B4-BE49-F238E27FC236}">
              <a16:creationId xmlns:a16="http://schemas.microsoft.com/office/drawing/2014/main" id="{00000000-0008-0000-0600-0000BF010000}"/>
            </a:ext>
          </a:extLst>
        </xdr:cNvPr>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48" name="テキスト ボックス 447">
          <a:extLst>
            <a:ext uri="{FF2B5EF4-FFF2-40B4-BE49-F238E27FC236}">
              <a16:creationId xmlns:a16="http://schemas.microsoft.com/office/drawing/2014/main" id="{00000000-0008-0000-0600-0000C0010000}"/>
            </a:ext>
          </a:extLst>
        </xdr:cNvPr>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9" name="直線コネクタ 448">
          <a:extLst>
            <a:ext uri="{FF2B5EF4-FFF2-40B4-BE49-F238E27FC236}">
              <a16:creationId xmlns:a16="http://schemas.microsoft.com/office/drawing/2014/main" id="{00000000-0008-0000-0600-0000C1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0" name="テキスト ボックス 449">
          <a:extLst>
            <a:ext uri="{FF2B5EF4-FFF2-40B4-BE49-F238E27FC236}">
              <a16:creationId xmlns:a16="http://schemas.microsoft.com/office/drawing/2014/main" id="{00000000-0008-0000-0600-0000C2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1" name="普通建設事業費 （ うち更新整備　）グラフ枠">
          <a:extLst>
            <a:ext uri="{FF2B5EF4-FFF2-40B4-BE49-F238E27FC236}">
              <a16:creationId xmlns:a16="http://schemas.microsoft.com/office/drawing/2014/main" id="{00000000-0008-0000-0600-0000C3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114317</xdr:rowOff>
    </xdr:from>
    <xdr:to>
      <xdr:col>54</xdr:col>
      <xdr:colOff>189865</xdr:colOff>
      <xdr:row>99</xdr:row>
      <xdr:rowOff>17326</xdr:rowOff>
    </xdr:to>
    <xdr:cxnSp macro="">
      <xdr:nvCxnSpPr>
        <xdr:cNvPr id="452" name="直線コネクタ 451">
          <a:extLst>
            <a:ext uri="{FF2B5EF4-FFF2-40B4-BE49-F238E27FC236}">
              <a16:creationId xmlns:a16="http://schemas.microsoft.com/office/drawing/2014/main" id="{00000000-0008-0000-0600-0000C4010000}"/>
            </a:ext>
          </a:extLst>
        </xdr:cNvPr>
        <xdr:cNvCxnSpPr/>
      </xdr:nvCxnSpPr>
      <xdr:spPr>
        <a:xfrm flipV="1">
          <a:off x="10475595" y="15544817"/>
          <a:ext cx="1270" cy="14460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21153</xdr:rowOff>
    </xdr:from>
    <xdr:ext cx="469744" cy="259045"/>
    <xdr:sp macro="" textlink="">
      <xdr:nvSpPr>
        <xdr:cNvPr id="453" name="普通建設事業費 （ うち更新整備　）最小値テキスト">
          <a:extLst>
            <a:ext uri="{FF2B5EF4-FFF2-40B4-BE49-F238E27FC236}">
              <a16:creationId xmlns:a16="http://schemas.microsoft.com/office/drawing/2014/main" id="{00000000-0008-0000-0600-0000C5010000}"/>
            </a:ext>
          </a:extLst>
        </xdr:cNvPr>
        <xdr:cNvSpPr txBox="1"/>
      </xdr:nvSpPr>
      <xdr:spPr>
        <a:xfrm>
          <a:off x="10528300" y="169947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17326</xdr:rowOff>
    </xdr:from>
    <xdr:to>
      <xdr:col>55</xdr:col>
      <xdr:colOff>88900</xdr:colOff>
      <xdr:row>99</xdr:row>
      <xdr:rowOff>17326</xdr:rowOff>
    </xdr:to>
    <xdr:cxnSp macro="">
      <xdr:nvCxnSpPr>
        <xdr:cNvPr id="454" name="直線コネクタ 453">
          <a:extLst>
            <a:ext uri="{FF2B5EF4-FFF2-40B4-BE49-F238E27FC236}">
              <a16:creationId xmlns:a16="http://schemas.microsoft.com/office/drawing/2014/main" id="{00000000-0008-0000-0600-0000C6010000}"/>
            </a:ext>
          </a:extLst>
        </xdr:cNvPr>
        <xdr:cNvCxnSpPr/>
      </xdr:nvCxnSpPr>
      <xdr:spPr>
        <a:xfrm>
          <a:off x="10388600" y="169908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60994</xdr:rowOff>
    </xdr:from>
    <xdr:ext cx="599010" cy="259045"/>
    <xdr:sp macro="" textlink="">
      <xdr:nvSpPr>
        <xdr:cNvPr id="455" name="普通建設事業費 （ うち更新整備　）最大値テキスト">
          <a:extLst>
            <a:ext uri="{FF2B5EF4-FFF2-40B4-BE49-F238E27FC236}">
              <a16:creationId xmlns:a16="http://schemas.microsoft.com/office/drawing/2014/main" id="{00000000-0008-0000-0600-0000C7010000}"/>
            </a:ext>
          </a:extLst>
        </xdr:cNvPr>
        <xdr:cNvSpPr txBox="1"/>
      </xdr:nvSpPr>
      <xdr:spPr>
        <a:xfrm>
          <a:off x="10528300" y="153200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386,662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114317</xdr:rowOff>
    </xdr:from>
    <xdr:to>
      <xdr:col>55</xdr:col>
      <xdr:colOff>88900</xdr:colOff>
      <xdr:row>90</xdr:row>
      <xdr:rowOff>114317</xdr:rowOff>
    </xdr:to>
    <xdr:cxnSp macro="">
      <xdr:nvCxnSpPr>
        <xdr:cNvPr id="456" name="直線コネクタ 455">
          <a:extLst>
            <a:ext uri="{FF2B5EF4-FFF2-40B4-BE49-F238E27FC236}">
              <a16:creationId xmlns:a16="http://schemas.microsoft.com/office/drawing/2014/main" id="{00000000-0008-0000-0600-0000C8010000}"/>
            </a:ext>
          </a:extLst>
        </xdr:cNvPr>
        <xdr:cNvCxnSpPr/>
      </xdr:nvCxnSpPr>
      <xdr:spPr>
        <a:xfrm>
          <a:off x="10388600" y="155448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70121</xdr:rowOff>
    </xdr:from>
    <xdr:to>
      <xdr:col>55</xdr:col>
      <xdr:colOff>0</xdr:colOff>
      <xdr:row>98</xdr:row>
      <xdr:rowOff>130133</xdr:rowOff>
    </xdr:to>
    <xdr:cxnSp macro="">
      <xdr:nvCxnSpPr>
        <xdr:cNvPr id="457" name="直線コネクタ 456">
          <a:extLst>
            <a:ext uri="{FF2B5EF4-FFF2-40B4-BE49-F238E27FC236}">
              <a16:creationId xmlns:a16="http://schemas.microsoft.com/office/drawing/2014/main" id="{00000000-0008-0000-0600-0000C9010000}"/>
            </a:ext>
          </a:extLst>
        </xdr:cNvPr>
        <xdr:cNvCxnSpPr/>
      </xdr:nvCxnSpPr>
      <xdr:spPr>
        <a:xfrm flipV="1">
          <a:off x="9639300" y="16872221"/>
          <a:ext cx="838200" cy="60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3905</xdr:rowOff>
    </xdr:from>
    <xdr:ext cx="534377" cy="259045"/>
    <xdr:sp macro="" textlink="">
      <xdr:nvSpPr>
        <xdr:cNvPr id="458" name="普通建設事業費 （ うち更新整備　）平均値テキスト">
          <a:extLst>
            <a:ext uri="{FF2B5EF4-FFF2-40B4-BE49-F238E27FC236}">
              <a16:creationId xmlns:a16="http://schemas.microsoft.com/office/drawing/2014/main" id="{00000000-0008-0000-0600-0000CA010000}"/>
            </a:ext>
          </a:extLst>
        </xdr:cNvPr>
        <xdr:cNvSpPr txBox="1"/>
      </xdr:nvSpPr>
      <xdr:spPr>
        <a:xfrm>
          <a:off x="10528300" y="1663455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152478</xdr:rowOff>
    </xdr:from>
    <xdr:to>
      <xdr:col>55</xdr:col>
      <xdr:colOff>50800</xdr:colOff>
      <xdr:row>98</xdr:row>
      <xdr:rowOff>82628</xdr:rowOff>
    </xdr:to>
    <xdr:sp macro="" textlink="">
      <xdr:nvSpPr>
        <xdr:cNvPr id="459" name="フローチャート: 判断 458">
          <a:extLst>
            <a:ext uri="{FF2B5EF4-FFF2-40B4-BE49-F238E27FC236}">
              <a16:creationId xmlns:a16="http://schemas.microsoft.com/office/drawing/2014/main" id="{00000000-0008-0000-0600-0000CB010000}"/>
            </a:ext>
          </a:extLst>
        </xdr:cNvPr>
        <xdr:cNvSpPr/>
      </xdr:nvSpPr>
      <xdr:spPr>
        <a:xfrm>
          <a:off x="10426700" y="16783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130133</xdr:rowOff>
    </xdr:from>
    <xdr:to>
      <xdr:col>50</xdr:col>
      <xdr:colOff>114300</xdr:colOff>
      <xdr:row>98</xdr:row>
      <xdr:rowOff>131006</xdr:rowOff>
    </xdr:to>
    <xdr:cxnSp macro="">
      <xdr:nvCxnSpPr>
        <xdr:cNvPr id="460" name="直線コネクタ 459">
          <a:extLst>
            <a:ext uri="{FF2B5EF4-FFF2-40B4-BE49-F238E27FC236}">
              <a16:creationId xmlns:a16="http://schemas.microsoft.com/office/drawing/2014/main" id="{00000000-0008-0000-0600-0000CC010000}"/>
            </a:ext>
          </a:extLst>
        </xdr:cNvPr>
        <xdr:cNvCxnSpPr/>
      </xdr:nvCxnSpPr>
      <xdr:spPr>
        <a:xfrm flipV="1">
          <a:off x="8750300" y="16932233"/>
          <a:ext cx="889000" cy="8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132792</xdr:rowOff>
    </xdr:from>
    <xdr:to>
      <xdr:col>50</xdr:col>
      <xdr:colOff>165100</xdr:colOff>
      <xdr:row>98</xdr:row>
      <xdr:rowOff>62942</xdr:rowOff>
    </xdr:to>
    <xdr:sp macro="" textlink="">
      <xdr:nvSpPr>
        <xdr:cNvPr id="461" name="フローチャート: 判断 460">
          <a:extLst>
            <a:ext uri="{FF2B5EF4-FFF2-40B4-BE49-F238E27FC236}">
              <a16:creationId xmlns:a16="http://schemas.microsoft.com/office/drawing/2014/main" id="{00000000-0008-0000-0600-0000CD010000}"/>
            </a:ext>
          </a:extLst>
        </xdr:cNvPr>
        <xdr:cNvSpPr/>
      </xdr:nvSpPr>
      <xdr:spPr>
        <a:xfrm>
          <a:off x="9588500" y="167634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79469</xdr:rowOff>
    </xdr:from>
    <xdr:ext cx="534377" cy="259045"/>
    <xdr:sp macro="" textlink="">
      <xdr:nvSpPr>
        <xdr:cNvPr id="462" name="テキスト ボックス 461">
          <a:extLst>
            <a:ext uri="{FF2B5EF4-FFF2-40B4-BE49-F238E27FC236}">
              <a16:creationId xmlns:a16="http://schemas.microsoft.com/office/drawing/2014/main" id="{00000000-0008-0000-0600-0000CE010000}"/>
            </a:ext>
          </a:extLst>
        </xdr:cNvPr>
        <xdr:cNvSpPr txBox="1"/>
      </xdr:nvSpPr>
      <xdr:spPr>
        <a:xfrm>
          <a:off x="9372111" y="165386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53,480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106122</xdr:rowOff>
    </xdr:from>
    <xdr:to>
      <xdr:col>45</xdr:col>
      <xdr:colOff>177800</xdr:colOff>
      <xdr:row>98</xdr:row>
      <xdr:rowOff>131006</xdr:rowOff>
    </xdr:to>
    <xdr:cxnSp macro="">
      <xdr:nvCxnSpPr>
        <xdr:cNvPr id="463" name="直線コネクタ 462">
          <a:extLst>
            <a:ext uri="{FF2B5EF4-FFF2-40B4-BE49-F238E27FC236}">
              <a16:creationId xmlns:a16="http://schemas.microsoft.com/office/drawing/2014/main" id="{00000000-0008-0000-0600-0000CF010000}"/>
            </a:ext>
          </a:extLst>
        </xdr:cNvPr>
        <xdr:cNvCxnSpPr/>
      </xdr:nvCxnSpPr>
      <xdr:spPr>
        <a:xfrm>
          <a:off x="7861300" y="16908222"/>
          <a:ext cx="889000" cy="248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140357</xdr:rowOff>
    </xdr:from>
    <xdr:to>
      <xdr:col>46</xdr:col>
      <xdr:colOff>38100</xdr:colOff>
      <xdr:row>98</xdr:row>
      <xdr:rowOff>70507</xdr:rowOff>
    </xdr:to>
    <xdr:sp macro="" textlink="">
      <xdr:nvSpPr>
        <xdr:cNvPr id="464" name="フローチャート: 判断 463">
          <a:extLst>
            <a:ext uri="{FF2B5EF4-FFF2-40B4-BE49-F238E27FC236}">
              <a16:creationId xmlns:a16="http://schemas.microsoft.com/office/drawing/2014/main" id="{00000000-0008-0000-0600-0000D0010000}"/>
            </a:ext>
          </a:extLst>
        </xdr:cNvPr>
        <xdr:cNvSpPr/>
      </xdr:nvSpPr>
      <xdr:spPr>
        <a:xfrm>
          <a:off x="8699500" y="167710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87034</xdr:rowOff>
    </xdr:from>
    <xdr:ext cx="534377" cy="259045"/>
    <xdr:sp macro="" textlink="">
      <xdr:nvSpPr>
        <xdr:cNvPr id="465" name="テキスト ボックス 464">
          <a:extLst>
            <a:ext uri="{FF2B5EF4-FFF2-40B4-BE49-F238E27FC236}">
              <a16:creationId xmlns:a16="http://schemas.microsoft.com/office/drawing/2014/main" id="{00000000-0008-0000-0600-0000D1010000}"/>
            </a:ext>
          </a:extLst>
        </xdr:cNvPr>
        <xdr:cNvSpPr txBox="1"/>
      </xdr:nvSpPr>
      <xdr:spPr>
        <a:xfrm>
          <a:off x="8483111" y="165462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44636</xdr:rowOff>
    </xdr:from>
    <xdr:to>
      <xdr:col>41</xdr:col>
      <xdr:colOff>50800</xdr:colOff>
      <xdr:row>98</xdr:row>
      <xdr:rowOff>106122</xdr:rowOff>
    </xdr:to>
    <xdr:cxnSp macro="">
      <xdr:nvCxnSpPr>
        <xdr:cNvPr id="466" name="直線コネクタ 465">
          <a:extLst>
            <a:ext uri="{FF2B5EF4-FFF2-40B4-BE49-F238E27FC236}">
              <a16:creationId xmlns:a16="http://schemas.microsoft.com/office/drawing/2014/main" id="{00000000-0008-0000-0600-0000D2010000}"/>
            </a:ext>
          </a:extLst>
        </xdr:cNvPr>
        <xdr:cNvCxnSpPr/>
      </xdr:nvCxnSpPr>
      <xdr:spPr>
        <a:xfrm>
          <a:off x="6972300" y="16846736"/>
          <a:ext cx="889000" cy="614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93670</xdr:rowOff>
    </xdr:from>
    <xdr:to>
      <xdr:col>41</xdr:col>
      <xdr:colOff>101600</xdr:colOff>
      <xdr:row>98</xdr:row>
      <xdr:rowOff>23820</xdr:rowOff>
    </xdr:to>
    <xdr:sp macro="" textlink="">
      <xdr:nvSpPr>
        <xdr:cNvPr id="467" name="フローチャート: 判断 466">
          <a:extLst>
            <a:ext uri="{FF2B5EF4-FFF2-40B4-BE49-F238E27FC236}">
              <a16:creationId xmlns:a16="http://schemas.microsoft.com/office/drawing/2014/main" id="{00000000-0008-0000-0600-0000D3010000}"/>
            </a:ext>
          </a:extLst>
        </xdr:cNvPr>
        <xdr:cNvSpPr/>
      </xdr:nvSpPr>
      <xdr:spPr>
        <a:xfrm>
          <a:off x="7810500" y="16724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40347</xdr:rowOff>
    </xdr:from>
    <xdr:ext cx="534377" cy="259045"/>
    <xdr:sp macro="" textlink="">
      <xdr:nvSpPr>
        <xdr:cNvPr id="468" name="テキスト ボックス 467">
          <a:extLst>
            <a:ext uri="{FF2B5EF4-FFF2-40B4-BE49-F238E27FC236}">
              <a16:creationId xmlns:a16="http://schemas.microsoft.com/office/drawing/2014/main" id="{00000000-0008-0000-0600-0000D4010000}"/>
            </a:ext>
          </a:extLst>
        </xdr:cNvPr>
        <xdr:cNvSpPr txBox="1"/>
      </xdr:nvSpPr>
      <xdr:spPr>
        <a:xfrm>
          <a:off x="7594111" y="164995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63,748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150611</xdr:rowOff>
    </xdr:from>
    <xdr:to>
      <xdr:col>36</xdr:col>
      <xdr:colOff>165100</xdr:colOff>
      <xdr:row>98</xdr:row>
      <xdr:rowOff>80761</xdr:rowOff>
    </xdr:to>
    <xdr:sp macro="" textlink="">
      <xdr:nvSpPr>
        <xdr:cNvPr id="469" name="フローチャート: 判断 468">
          <a:extLst>
            <a:ext uri="{FF2B5EF4-FFF2-40B4-BE49-F238E27FC236}">
              <a16:creationId xmlns:a16="http://schemas.microsoft.com/office/drawing/2014/main" id="{00000000-0008-0000-0600-0000D5010000}"/>
            </a:ext>
          </a:extLst>
        </xdr:cNvPr>
        <xdr:cNvSpPr/>
      </xdr:nvSpPr>
      <xdr:spPr>
        <a:xfrm>
          <a:off x="6921500" y="16781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97288</xdr:rowOff>
    </xdr:from>
    <xdr:ext cx="534377" cy="259045"/>
    <xdr:sp macro="" textlink="">
      <xdr:nvSpPr>
        <xdr:cNvPr id="470" name="テキスト ボックス 469">
          <a:extLst>
            <a:ext uri="{FF2B5EF4-FFF2-40B4-BE49-F238E27FC236}">
              <a16:creationId xmlns:a16="http://schemas.microsoft.com/office/drawing/2014/main" id="{00000000-0008-0000-0600-0000D6010000}"/>
            </a:ext>
          </a:extLst>
        </xdr:cNvPr>
        <xdr:cNvSpPr txBox="1"/>
      </xdr:nvSpPr>
      <xdr:spPr>
        <a:xfrm>
          <a:off x="6705111" y="165564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48,803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1" name="テキスト ボックス 470">
          <a:extLst>
            <a:ext uri="{FF2B5EF4-FFF2-40B4-BE49-F238E27FC236}">
              <a16:creationId xmlns:a16="http://schemas.microsoft.com/office/drawing/2014/main" id="{00000000-0008-0000-0600-0000D7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2" name="テキスト ボックス 471">
          <a:extLst>
            <a:ext uri="{FF2B5EF4-FFF2-40B4-BE49-F238E27FC236}">
              <a16:creationId xmlns:a16="http://schemas.microsoft.com/office/drawing/2014/main" id="{00000000-0008-0000-0600-0000D8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3" name="テキスト ボックス 472">
          <a:extLst>
            <a:ext uri="{FF2B5EF4-FFF2-40B4-BE49-F238E27FC236}">
              <a16:creationId xmlns:a16="http://schemas.microsoft.com/office/drawing/2014/main" id="{00000000-0008-0000-0600-0000D9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4" name="テキスト ボックス 473">
          <a:extLst>
            <a:ext uri="{FF2B5EF4-FFF2-40B4-BE49-F238E27FC236}">
              <a16:creationId xmlns:a16="http://schemas.microsoft.com/office/drawing/2014/main" id="{00000000-0008-0000-0600-0000DA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5" name="テキスト ボックス 474">
          <a:extLst>
            <a:ext uri="{FF2B5EF4-FFF2-40B4-BE49-F238E27FC236}">
              <a16:creationId xmlns:a16="http://schemas.microsoft.com/office/drawing/2014/main" id="{00000000-0008-0000-0600-0000DB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19321</xdr:rowOff>
    </xdr:from>
    <xdr:to>
      <xdr:col>55</xdr:col>
      <xdr:colOff>50800</xdr:colOff>
      <xdr:row>98</xdr:row>
      <xdr:rowOff>120921</xdr:rowOff>
    </xdr:to>
    <xdr:sp macro="" textlink="">
      <xdr:nvSpPr>
        <xdr:cNvPr id="476" name="楕円 475">
          <a:extLst>
            <a:ext uri="{FF2B5EF4-FFF2-40B4-BE49-F238E27FC236}">
              <a16:creationId xmlns:a16="http://schemas.microsoft.com/office/drawing/2014/main" id="{00000000-0008-0000-0600-0000DC010000}"/>
            </a:ext>
          </a:extLst>
        </xdr:cNvPr>
        <xdr:cNvSpPr/>
      </xdr:nvSpPr>
      <xdr:spPr>
        <a:xfrm>
          <a:off x="10426700" y="168214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130904</xdr:rowOff>
    </xdr:from>
    <xdr:ext cx="534377" cy="259045"/>
    <xdr:sp macro="" textlink="">
      <xdr:nvSpPr>
        <xdr:cNvPr id="477" name="普通建設事業費 （ うち更新整備　）該当値テキスト">
          <a:extLst>
            <a:ext uri="{FF2B5EF4-FFF2-40B4-BE49-F238E27FC236}">
              <a16:creationId xmlns:a16="http://schemas.microsoft.com/office/drawing/2014/main" id="{00000000-0008-0000-0600-0000DD010000}"/>
            </a:ext>
          </a:extLst>
        </xdr:cNvPr>
        <xdr:cNvSpPr txBox="1"/>
      </xdr:nvSpPr>
      <xdr:spPr>
        <a:xfrm>
          <a:off x="10528300" y="167615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38,262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79333</xdr:rowOff>
    </xdr:from>
    <xdr:to>
      <xdr:col>50</xdr:col>
      <xdr:colOff>165100</xdr:colOff>
      <xdr:row>99</xdr:row>
      <xdr:rowOff>9483</xdr:rowOff>
    </xdr:to>
    <xdr:sp macro="" textlink="">
      <xdr:nvSpPr>
        <xdr:cNvPr id="478" name="楕円 477">
          <a:extLst>
            <a:ext uri="{FF2B5EF4-FFF2-40B4-BE49-F238E27FC236}">
              <a16:creationId xmlns:a16="http://schemas.microsoft.com/office/drawing/2014/main" id="{00000000-0008-0000-0600-0000DE010000}"/>
            </a:ext>
          </a:extLst>
        </xdr:cNvPr>
        <xdr:cNvSpPr/>
      </xdr:nvSpPr>
      <xdr:spPr>
        <a:xfrm>
          <a:off x="9588500" y="168814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99</xdr:row>
      <xdr:rowOff>610</xdr:rowOff>
    </xdr:from>
    <xdr:ext cx="534377" cy="259045"/>
    <xdr:sp macro="" textlink="">
      <xdr:nvSpPr>
        <xdr:cNvPr id="479" name="テキスト ボックス 478">
          <a:extLst>
            <a:ext uri="{FF2B5EF4-FFF2-40B4-BE49-F238E27FC236}">
              <a16:creationId xmlns:a16="http://schemas.microsoft.com/office/drawing/2014/main" id="{00000000-0008-0000-0600-0000DF010000}"/>
            </a:ext>
          </a:extLst>
        </xdr:cNvPr>
        <xdr:cNvSpPr txBox="1"/>
      </xdr:nvSpPr>
      <xdr:spPr>
        <a:xfrm>
          <a:off x="9372111" y="169741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22,511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80206</xdr:rowOff>
    </xdr:from>
    <xdr:to>
      <xdr:col>46</xdr:col>
      <xdr:colOff>38100</xdr:colOff>
      <xdr:row>99</xdr:row>
      <xdr:rowOff>10356</xdr:rowOff>
    </xdr:to>
    <xdr:sp macro="" textlink="">
      <xdr:nvSpPr>
        <xdr:cNvPr id="480" name="楕円 479">
          <a:extLst>
            <a:ext uri="{FF2B5EF4-FFF2-40B4-BE49-F238E27FC236}">
              <a16:creationId xmlns:a16="http://schemas.microsoft.com/office/drawing/2014/main" id="{00000000-0008-0000-0600-0000E0010000}"/>
            </a:ext>
          </a:extLst>
        </xdr:cNvPr>
        <xdr:cNvSpPr/>
      </xdr:nvSpPr>
      <xdr:spPr>
        <a:xfrm>
          <a:off x="8699500" y="168823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99</xdr:row>
      <xdr:rowOff>1483</xdr:rowOff>
    </xdr:from>
    <xdr:ext cx="534377" cy="259045"/>
    <xdr:sp macro="" textlink="">
      <xdr:nvSpPr>
        <xdr:cNvPr id="481" name="テキスト ボックス 480">
          <a:extLst>
            <a:ext uri="{FF2B5EF4-FFF2-40B4-BE49-F238E27FC236}">
              <a16:creationId xmlns:a16="http://schemas.microsoft.com/office/drawing/2014/main" id="{00000000-0008-0000-0600-0000E1010000}"/>
            </a:ext>
          </a:extLst>
        </xdr:cNvPr>
        <xdr:cNvSpPr txBox="1"/>
      </xdr:nvSpPr>
      <xdr:spPr>
        <a:xfrm>
          <a:off x="8483111" y="169750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55322</xdr:rowOff>
    </xdr:from>
    <xdr:to>
      <xdr:col>41</xdr:col>
      <xdr:colOff>101600</xdr:colOff>
      <xdr:row>98</xdr:row>
      <xdr:rowOff>156922</xdr:rowOff>
    </xdr:to>
    <xdr:sp macro="" textlink="">
      <xdr:nvSpPr>
        <xdr:cNvPr id="482" name="楕円 481">
          <a:extLst>
            <a:ext uri="{FF2B5EF4-FFF2-40B4-BE49-F238E27FC236}">
              <a16:creationId xmlns:a16="http://schemas.microsoft.com/office/drawing/2014/main" id="{00000000-0008-0000-0600-0000E2010000}"/>
            </a:ext>
          </a:extLst>
        </xdr:cNvPr>
        <xdr:cNvSpPr/>
      </xdr:nvSpPr>
      <xdr:spPr>
        <a:xfrm>
          <a:off x="7810500" y="168574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148049</xdr:rowOff>
    </xdr:from>
    <xdr:ext cx="534377" cy="259045"/>
    <xdr:sp macro="" textlink="">
      <xdr:nvSpPr>
        <xdr:cNvPr id="483" name="テキスト ボックス 482">
          <a:extLst>
            <a:ext uri="{FF2B5EF4-FFF2-40B4-BE49-F238E27FC236}">
              <a16:creationId xmlns:a16="http://schemas.microsoft.com/office/drawing/2014/main" id="{00000000-0008-0000-0600-0000E3010000}"/>
            </a:ext>
          </a:extLst>
        </xdr:cNvPr>
        <xdr:cNvSpPr txBox="1"/>
      </xdr:nvSpPr>
      <xdr:spPr>
        <a:xfrm>
          <a:off x="7594111" y="169501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28,813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165286</xdr:rowOff>
    </xdr:from>
    <xdr:to>
      <xdr:col>36</xdr:col>
      <xdr:colOff>165100</xdr:colOff>
      <xdr:row>98</xdr:row>
      <xdr:rowOff>95436</xdr:rowOff>
    </xdr:to>
    <xdr:sp macro="" textlink="">
      <xdr:nvSpPr>
        <xdr:cNvPr id="484" name="楕円 483">
          <a:extLst>
            <a:ext uri="{FF2B5EF4-FFF2-40B4-BE49-F238E27FC236}">
              <a16:creationId xmlns:a16="http://schemas.microsoft.com/office/drawing/2014/main" id="{00000000-0008-0000-0600-0000E4010000}"/>
            </a:ext>
          </a:extLst>
        </xdr:cNvPr>
        <xdr:cNvSpPr/>
      </xdr:nvSpPr>
      <xdr:spPr>
        <a:xfrm>
          <a:off x="6921500" y="16795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86563</xdr:rowOff>
    </xdr:from>
    <xdr:ext cx="534377" cy="259045"/>
    <xdr:sp macro="" textlink="">
      <xdr:nvSpPr>
        <xdr:cNvPr id="485" name="テキスト ボックス 484">
          <a:extLst>
            <a:ext uri="{FF2B5EF4-FFF2-40B4-BE49-F238E27FC236}">
              <a16:creationId xmlns:a16="http://schemas.microsoft.com/office/drawing/2014/main" id="{00000000-0008-0000-0600-0000E5010000}"/>
            </a:ext>
          </a:extLst>
        </xdr:cNvPr>
        <xdr:cNvSpPr txBox="1"/>
      </xdr:nvSpPr>
      <xdr:spPr>
        <a:xfrm>
          <a:off x="6705111" y="168886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44,951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6" name="正方形/長方形 485">
          <a:extLst>
            <a:ext uri="{FF2B5EF4-FFF2-40B4-BE49-F238E27FC236}">
              <a16:creationId xmlns:a16="http://schemas.microsoft.com/office/drawing/2014/main" id="{00000000-0008-0000-0600-0000E6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7" name="正方形/長方形 486">
          <a:extLst>
            <a:ext uri="{FF2B5EF4-FFF2-40B4-BE49-F238E27FC236}">
              <a16:creationId xmlns:a16="http://schemas.microsoft.com/office/drawing/2014/main" id="{00000000-0008-0000-0600-0000E7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8" name="正方形/長方形 487">
          <a:extLst>
            <a:ext uri="{FF2B5EF4-FFF2-40B4-BE49-F238E27FC236}">
              <a16:creationId xmlns:a16="http://schemas.microsoft.com/office/drawing/2014/main" id="{00000000-0008-0000-0600-0000E8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9" name="正方形/長方形 488">
          <a:extLst>
            <a:ext uri="{FF2B5EF4-FFF2-40B4-BE49-F238E27FC236}">
              <a16:creationId xmlns:a16="http://schemas.microsoft.com/office/drawing/2014/main" id="{00000000-0008-0000-0600-0000E9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0" name="正方形/長方形 489">
          <a:extLst>
            <a:ext uri="{FF2B5EF4-FFF2-40B4-BE49-F238E27FC236}">
              <a16:creationId xmlns:a16="http://schemas.microsoft.com/office/drawing/2014/main" id="{00000000-0008-0000-0600-0000EA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1" name="正方形/長方形 490">
          <a:extLst>
            <a:ext uri="{FF2B5EF4-FFF2-40B4-BE49-F238E27FC236}">
              <a16:creationId xmlns:a16="http://schemas.microsoft.com/office/drawing/2014/main" id="{00000000-0008-0000-0600-0000EB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2" name="正方形/長方形 491">
          <a:extLst>
            <a:ext uri="{FF2B5EF4-FFF2-40B4-BE49-F238E27FC236}">
              <a16:creationId xmlns:a16="http://schemas.microsoft.com/office/drawing/2014/main" id="{00000000-0008-0000-0600-0000EC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3" name="正方形/長方形 492">
          <a:extLst>
            <a:ext uri="{FF2B5EF4-FFF2-40B4-BE49-F238E27FC236}">
              <a16:creationId xmlns:a16="http://schemas.microsoft.com/office/drawing/2014/main" id="{00000000-0008-0000-0600-0000ED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4" name="テキスト ボックス 493">
          <a:extLst>
            <a:ext uri="{FF2B5EF4-FFF2-40B4-BE49-F238E27FC236}">
              <a16:creationId xmlns:a16="http://schemas.microsoft.com/office/drawing/2014/main" id="{00000000-0008-0000-0600-0000EE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5" name="直線コネクタ 494">
          <a:extLst>
            <a:ext uri="{FF2B5EF4-FFF2-40B4-BE49-F238E27FC236}">
              <a16:creationId xmlns:a16="http://schemas.microsoft.com/office/drawing/2014/main" id="{00000000-0008-0000-0600-0000EF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496" name="直線コネクタ 495">
          <a:extLst>
            <a:ext uri="{FF2B5EF4-FFF2-40B4-BE49-F238E27FC236}">
              <a16:creationId xmlns:a16="http://schemas.microsoft.com/office/drawing/2014/main" id="{00000000-0008-0000-0600-0000F0010000}"/>
            </a:ext>
          </a:extLst>
        </xdr:cNvPr>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497" name="テキスト ボックス 496">
          <a:extLst>
            <a:ext uri="{FF2B5EF4-FFF2-40B4-BE49-F238E27FC236}">
              <a16:creationId xmlns:a16="http://schemas.microsoft.com/office/drawing/2014/main" id="{00000000-0008-0000-0600-0000F1010000}"/>
            </a:ext>
          </a:extLst>
        </xdr:cNvPr>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498" name="直線コネクタ 497">
          <a:extLst>
            <a:ext uri="{FF2B5EF4-FFF2-40B4-BE49-F238E27FC236}">
              <a16:creationId xmlns:a16="http://schemas.microsoft.com/office/drawing/2014/main" id="{00000000-0008-0000-0600-0000F2010000}"/>
            </a:ext>
          </a:extLst>
        </xdr:cNvPr>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36</xdr:row>
      <xdr:rowOff>144434</xdr:rowOff>
    </xdr:from>
    <xdr:ext cx="595419" cy="259045"/>
    <xdr:sp macro="" textlink="">
      <xdr:nvSpPr>
        <xdr:cNvPr id="499" name="テキスト ボックス 498">
          <a:extLst>
            <a:ext uri="{FF2B5EF4-FFF2-40B4-BE49-F238E27FC236}">
              <a16:creationId xmlns:a16="http://schemas.microsoft.com/office/drawing/2014/main" id="{00000000-0008-0000-0600-0000F3010000}"/>
            </a:ext>
          </a:extLst>
        </xdr:cNvPr>
        <xdr:cNvSpPr txBox="1"/>
      </xdr:nvSpPr>
      <xdr:spPr>
        <a:xfrm>
          <a:off x="11850581" y="6316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00" name="直線コネクタ 499">
          <a:extLst>
            <a:ext uri="{FF2B5EF4-FFF2-40B4-BE49-F238E27FC236}">
              <a16:creationId xmlns:a16="http://schemas.microsoft.com/office/drawing/2014/main" id="{00000000-0008-0000-0600-0000F4010000}"/>
            </a:ext>
          </a:extLst>
        </xdr:cNvPr>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34</xdr:row>
      <xdr:rowOff>160763</xdr:rowOff>
    </xdr:from>
    <xdr:ext cx="595419" cy="259045"/>
    <xdr:sp macro="" textlink="">
      <xdr:nvSpPr>
        <xdr:cNvPr id="501" name="テキスト ボックス 500">
          <a:extLst>
            <a:ext uri="{FF2B5EF4-FFF2-40B4-BE49-F238E27FC236}">
              <a16:creationId xmlns:a16="http://schemas.microsoft.com/office/drawing/2014/main" id="{00000000-0008-0000-0600-0000F5010000}"/>
            </a:ext>
          </a:extLst>
        </xdr:cNvPr>
        <xdr:cNvSpPr txBox="1"/>
      </xdr:nvSpPr>
      <xdr:spPr>
        <a:xfrm>
          <a:off x="11850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02" name="直線コネクタ 501">
          <a:extLst>
            <a:ext uri="{FF2B5EF4-FFF2-40B4-BE49-F238E27FC236}">
              <a16:creationId xmlns:a16="http://schemas.microsoft.com/office/drawing/2014/main" id="{00000000-0008-0000-0600-0000F6010000}"/>
            </a:ext>
          </a:extLst>
        </xdr:cNvPr>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5641</xdr:rowOff>
    </xdr:from>
    <xdr:ext cx="595419" cy="259045"/>
    <xdr:sp macro="" textlink="">
      <xdr:nvSpPr>
        <xdr:cNvPr id="503" name="テキスト ボックス 502">
          <a:extLst>
            <a:ext uri="{FF2B5EF4-FFF2-40B4-BE49-F238E27FC236}">
              <a16:creationId xmlns:a16="http://schemas.microsoft.com/office/drawing/2014/main" id="{00000000-0008-0000-0600-0000F7010000}"/>
            </a:ext>
          </a:extLst>
        </xdr:cNvPr>
        <xdr:cNvSpPr txBox="1"/>
      </xdr:nvSpPr>
      <xdr:spPr>
        <a:xfrm>
          <a:off x="11850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04" name="直線コネクタ 503">
          <a:extLst>
            <a:ext uri="{FF2B5EF4-FFF2-40B4-BE49-F238E27FC236}">
              <a16:creationId xmlns:a16="http://schemas.microsoft.com/office/drawing/2014/main" id="{00000000-0008-0000-0600-0000F8010000}"/>
            </a:ext>
          </a:extLst>
        </xdr:cNvPr>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21970</xdr:rowOff>
    </xdr:from>
    <xdr:ext cx="595419" cy="259045"/>
    <xdr:sp macro="" textlink="">
      <xdr:nvSpPr>
        <xdr:cNvPr id="505" name="テキスト ボックス 504">
          <a:extLst>
            <a:ext uri="{FF2B5EF4-FFF2-40B4-BE49-F238E27FC236}">
              <a16:creationId xmlns:a16="http://schemas.microsoft.com/office/drawing/2014/main" id="{00000000-0008-0000-0600-0000F9010000}"/>
            </a:ext>
          </a:extLst>
        </xdr:cNvPr>
        <xdr:cNvSpPr txBox="1"/>
      </xdr:nvSpPr>
      <xdr:spPr>
        <a:xfrm>
          <a:off x="11850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06" name="直線コネクタ 505">
          <a:extLst>
            <a:ext uri="{FF2B5EF4-FFF2-40B4-BE49-F238E27FC236}">
              <a16:creationId xmlns:a16="http://schemas.microsoft.com/office/drawing/2014/main" id="{00000000-0008-0000-0600-0000FA010000}"/>
            </a:ext>
          </a:extLst>
        </xdr:cNvPr>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38299</xdr:rowOff>
    </xdr:from>
    <xdr:ext cx="595419" cy="259045"/>
    <xdr:sp macro="" textlink="">
      <xdr:nvSpPr>
        <xdr:cNvPr id="507" name="テキスト ボックス 506">
          <a:extLst>
            <a:ext uri="{FF2B5EF4-FFF2-40B4-BE49-F238E27FC236}">
              <a16:creationId xmlns:a16="http://schemas.microsoft.com/office/drawing/2014/main" id="{00000000-0008-0000-0600-0000FB010000}"/>
            </a:ext>
          </a:extLst>
        </xdr:cNvPr>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8" name="直線コネクタ 507">
          <a:extLst>
            <a:ext uri="{FF2B5EF4-FFF2-40B4-BE49-F238E27FC236}">
              <a16:creationId xmlns:a16="http://schemas.microsoft.com/office/drawing/2014/main" id="{00000000-0008-0000-0600-0000FC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9" name="テキスト ボックス 508">
          <a:extLst>
            <a:ext uri="{FF2B5EF4-FFF2-40B4-BE49-F238E27FC236}">
              <a16:creationId xmlns:a16="http://schemas.microsoft.com/office/drawing/2014/main" id="{00000000-0008-0000-0600-0000FD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0" name="災害復旧事業費グラフ枠">
          <a:extLst>
            <a:ext uri="{FF2B5EF4-FFF2-40B4-BE49-F238E27FC236}">
              <a16:creationId xmlns:a16="http://schemas.microsoft.com/office/drawing/2014/main" id="{00000000-0008-0000-0600-0000FE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152263</xdr:rowOff>
    </xdr:from>
    <xdr:to>
      <xdr:col>85</xdr:col>
      <xdr:colOff>126364</xdr:colOff>
      <xdr:row>39</xdr:row>
      <xdr:rowOff>98878</xdr:rowOff>
    </xdr:to>
    <xdr:cxnSp macro="">
      <xdr:nvCxnSpPr>
        <xdr:cNvPr id="511" name="直線コネクタ 510">
          <a:extLst>
            <a:ext uri="{FF2B5EF4-FFF2-40B4-BE49-F238E27FC236}">
              <a16:creationId xmlns:a16="http://schemas.microsoft.com/office/drawing/2014/main" id="{00000000-0008-0000-0600-0000FF010000}"/>
            </a:ext>
          </a:extLst>
        </xdr:cNvPr>
        <xdr:cNvCxnSpPr/>
      </xdr:nvCxnSpPr>
      <xdr:spPr>
        <a:xfrm flipV="1">
          <a:off x="16317595" y="5295763"/>
          <a:ext cx="1269" cy="14896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122850</xdr:rowOff>
    </xdr:from>
    <xdr:ext cx="249299" cy="259045"/>
    <xdr:sp macro="" textlink="">
      <xdr:nvSpPr>
        <xdr:cNvPr id="512" name="災害復旧事業費最小値テキスト">
          <a:extLst>
            <a:ext uri="{FF2B5EF4-FFF2-40B4-BE49-F238E27FC236}">
              <a16:creationId xmlns:a16="http://schemas.microsoft.com/office/drawing/2014/main" id="{00000000-0008-0000-0600-000000020000}"/>
            </a:ext>
          </a:extLst>
        </xdr:cNvPr>
        <xdr:cNvSpPr txBox="1"/>
      </xdr:nvSpPr>
      <xdr:spPr>
        <a:xfrm>
          <a:off x="16370300" y="6809400"/>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98878</xdr:rowOff>
    </xdr:from>
    <xdr:to>
      <xdr:col>86</xdr:col>
      <xdr:colOff>25400</xdr:colOff>
      <xdr:row>39</xdr:row>
      <xdr:rowOff>98878</xdr:rowOff>
    </xdr:to>
    <xdr:cxnSp macro="">
      <xdr:nvCxnSpPr>
        <xdr:cNvPr id="513" name="直線コネクタ 512">
          <a:extLst>
            <a:ext uri="{FF2B5EF4-FFF2-40B4-BE49-F238E27FC236}">
              <a16:creationId xmlns:a16="http://schemas.microsoft.com/office/drawing/2014/main" id="{00000000-0008-0000-0600-000001020000}"/>
            </a:ext>
          </a:extLst>
        </xdr:cNvPr>
        <xdr:cNvCxnSpPr/>
      </xdr:nvCxnSpPr>
      <xdr:spPr>
        <a:xfrm>
          <a:off x="16230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98940</xdr:rowOff>
    </xdr:from>
    <xdr:ext cx="599010" cy="259045"/>
    <xdr:sp macro="" textlink="">
      <xdr:nvSpPr>
        <xdr:cNvPr id="514" name="災害復旧事業費最大値テキスト">
          <a:extLst>
            <a:ext uri="{FF2B5EF4-FFF2-40B4-BE49-F238E27FC236}">
              <a16:creationId xmlns:a16="http://schemas.microsoft.com/office/drawing/2014/main" id="{00000000-0008-0000-0600-000002020000}"/>
            </a:ext>
          </a:extLst>
        </xdr:cNvPr>
        <xdr:cNvSpPr txBox="1"/>
      </xdr:nvSpPr>
      <xdr:spPr>
        <a:xfrm>
          <a:off x="16370300" y="50709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456,153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152263</xdr:rowOff>
    </xdr:from>
    <xdr:to>
      <xdr:col>86</xdr:col>
      <xdr:colOff>25400</xdr:colOff>
      <xdr:row>30</xdr:row>
      <xdr:rowOff>152263</xdr:rowOff>
    </xdr:to>
    <xdr:cxnSp macro="">
      <xdr:nvCxnSpPr>
        <xdr:cNvPr id="515" name="直線コネクタ 514">
          <a:extLst>
            <a:ext uri="{FF2B5EF4-FFF2-40B4-BE49-F238E27FC236}">
              <a16:creationId xmlns:a16="http://schemas.microsoft.com/office/drawing/2014/main" id="{00000000-0008-0000-0600-000003020000}"/>
            </a:ext>
          </a:extLst>
        </xdr:cNvPr>
        <xdr:cNvCxnSpPr/>
      </xdr:nvCxnSpPr>
      <xdr:spPr>
        <a:xfrm>
          <a:off x="16230600" y="52957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118489</xdr:rowOff>
    </xdr:from>
    <xdr:to>
      <xdr:col>85</xdr:col>
      <xdr:colOff>127000</xdr:colOff>
      <xdr:row>39</xdr:row>
      <xdr:rowOff>23709</xdr:rowOff>
    </xdr:to>
    <xdr:cxnSp macro="">
      <xdr:nvCxnSpPr>
        <xdr:cNvPr id="516" name="直線コネクタ 515">
          <a:extLst>
            <a:ext uri="{FF2B5EF4-FFF2-40B4-BE49-F238E27FC236}">
              <a16:creationId xmlns:a16="http://schemas.microsoft.com/office/drawing/2014/main" id="{00000000-0008-0000-0600-000004020000}"/>
            </a:ext>
          </a:extLst>
        </xdr:cNvPr>
        <xdr:cNvCxnSpPr/>
      </xdr:nvCxnSpPr>
      <xdr:spPr>
        <a:xfrm>
          <a:off x="15481300" y="6633589"/>
          <a:ext cx="838200" cy="7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167300</xdr:rowOff>
    </xdr:from>
    <xdr:ext cx="469744" cy="259045"/>
    <xdr:sp macro="" textlink="">
      <xdr:nvSpPr>
        <xdr:cNvPr id="517" name="災害復旧事業費平均値テキスト">
          <a:extLst>
            <a:ext uri="{FF2B5EF4-FFF2-40B4-BE49-F238E27FC236}">
              <a16:creationId xmlns:a16="http://schemas.microsoft.com/office/drawing/2014/main" id="{00000000-0008-0000-0600-000005020000}"/>
            </a:ext>
          </a:extLst>
        </xdr:cNvPr>
        <xdr:cNvSpPr txBox="1"/>
      </xdr:nvSpPr>
      <xdr:spPr>
        <a:xfrm>
          <a:off x="16370300" y="668240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17423</xdr:rowOff>
    </xdr:from>
    <xdr:to>
      <xdr:col>85</xdr:col>
      <xdr:colOff>177800</xdr:colOff>
      <xdr:row>39</xdr:row>
      <xdr:rowOff>119023</xdr:rowOff>
    </xdr:to>
    <xdr:sp macro="" textlink="">
      <xdr:nvSpPr>
        <xdr:cNvPr id="518" name="フローチャート: 判断 517">
          <a:extLst>
            <a:ext uri="{FF2B5EF4-FFF2-40B4-BE49-F238E27FC236}">
              <a16:creationId xmlns:a16="http://schemas.microsoft.com/office/drawing/2014/main" id="{00000000-0008-0000-0600-000006020000}"/>
            </a:ext>
          </a:extLst>
        </xdr:cNvPr>
        <xdr:cNvSpPr/>
      </xdr:nvSpPr>
      <xdr:spPr>
        <a:xfrm>
          <a:off x="16268700" y="67039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118489</xdr:rowOff>
    </xdr:from>
    <xdr:to>
      <xdr:col>81</xdr:col>
      <xdr:colOff>50800</xdr:colOff>
      <xdr:row>39</xdr:row>
      <xdr:rowOff>51000</xdr:rowOff>
    </xdr:to>
    <xdr:cxnSp macro="">
      <xdr:nvCxnSpPr>
        <xdr:cNvPr id="519" name="直線コネクタ 518">
          <a:extLst>
            <a:ext uri="{FF2B5EF4-FFF2-40B4-BE49-F238E27FC236}">
              <a16:creationId xmlns:a16="http://schemas.microsoft.com/office/drawing/2014/main" id="{00000000-0008-0000-0600-000007020000}"/>
            </a:ext>
          </a:extLst>
        </xdr:cNvPr>
        <xdr:cNvCxnSpPr/>
      </xdr:nvCxnSpPr>
      <xdr:spPr>
        <a:xfrm flipV="1">
          <a:off x="14592300" y="6633589"/>
          <a:ext cx="889000" cy="103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168407</xdr:rowOff>
    </xdr:from>
    <xdr:to>
      <xdr:col>81</xdr:col>
      <xdr:colOff>101600</xdr:colOff>
      <xdr:row>39</xdr:row>
      <xdr:rowOff>98557</xdr:rowOff>
    </xdr:to>
    <xdr:sp macro="" textlink="">
      <xdr:nvSpPr>
        <xdr:cNvPr id="520" name="フローチャート: 判断 519">
          <a:extLst>
            <a:ext uri="{FF2B5EF4-FFF2-40B4-BE49-F238E27FC236}">
              <a16:creationId xmlns:a16="http://schemas.microsoft.com/office/drawing/2014/main" id="{00000000-0008-0000-0600-000008020000}"/>
            </a:ext>
          </a:extLst>
        </xdr:cNvPr>
        <xdr:cNvSpPr/>
      </xdr:nvSpPr>
      <xdr:spPr>
        <a:xfrm>
          <a:off x="15430500" y="66835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39</xdr:row>
      <xdr:rowOff>89684</xdr:rowOff>
    </xdr:from>
    <xdr:ext cx="534377" cy="259045"/>
    <xdr:sp macro="" textlink="">
      <xdr:nvSpPr>
        <xdr:cNvPr id="521" name="テキスト ボックス 520">
          <a:extLst>
            <a:ext uri="{FF2B5EF4-FFF2-40B4-BE49-F238E27FC236}">
              <a16:creationId xmlns:a16="http://schemas.microsoft.com/office/drawing/2014/main" id="{00000000-0008-0000-0600-000009020000}"/>
            </a:ext>
          </a:extLst>
        </xdr:cNvPr>
        <xdr:cNvSpPr txBox="1"/>
      </xdr:nvSpPr>
      <xdr:spPr>
        <a:xfrm>
          <a:off x="15214111" y="67762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51000</xdr:rowOff>
    </xdr:from>
    <xdr:to>
      <xdr:col>76</xdr:col>
      <xdr:colOff>114300</xdr:colOff>
      <xdr:row>39</xdr:row>
      <xdr:rowOff>93125</xdr:rowOff>
    </xdr:to>
    <xdr:cxnSp macro="">
      <xdr:nvCxnSpPr>
        <xdr:cNvPr id="522" name="直線コネクタ 521">
          <a:extLst>
            <a:ext uri="{FF2B5EF4-FFF2-40B4-BE49-F238E27FC236}">
              <a16:creationId xmlns:a16="http://schemas.microsoft.com/office/drawing/2014/main" id="{00000000-0008-0000-0600-00000A020000}"/>
            </a:ext>
          </a:extLst>
        </xdr:cNvPr>
        <xdr:cNvCxnSpPr/>
      </xdr:nvCxnSpPr>
      <xdr:spPr>
        <a:xfrm flipV="1">
          <a:off x="13703300" y="6737550"/>
          <a:ext cx="889000" cy="421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39</xdr:row>
      <xdr:rowOff>3913</xdr:rowOff>
    </xdr:from>
    <xdr:to>
      <xdr:col>76</xdr:col>
      <xdr:colOff>165100</xdr:colOff>
      <xdr:row>39</xdr:row>
      <xdr:rowOff>105513</xdr:rowOff>
    </xdr:to>
    <xdr:sp macro="" textlink="">
      <xdr:nvSpPr>
        <xdr:cNvPr id="523" name="フローチャート: 判断 522">
          <a:extLst>
            <a:ext uri="{FF2B5EF4-FFF2-40B4-BE49-F238E27FC236}">
              <a16:creationId xmlns:a16="http://schemas.microsoft.com/office/drawing/2014/main" id="{00000000-0008-0000-0600-00000B020000}"/>
            </a:ext>
          </a:extLst>
        </xdr:cNvPr>
        <xdr:cNvSpPr/>
      </xdr:nvSpPr>
      <xdr:spPr>
        <a:xfrm>
          <a:off x="14541500" y="6690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39</xdr:row>
      <xdr:rowOff>96640</xdr:rowOff>
    </xdr:from>
    <xdr:ext cx="534377" cy="259045"/>
    <xdr:sp macro="" textlink="">
      <xdr:nvSpPr>
        <xdr:cNvPr id="524" name="テキスト ボックス 523">
          <a:extLst>
            <a:ext uri="{FF2B5EF4-FFF2-40B4-BE49-F238E27FC236}">
              <a16:creationId xmlns:a16="http://schemas.microsoft.com/office/drawing/2014/main" id="{00000000-0008-0000-0600-00000C020000}"/>
            </a:ext>
          </a:extLst>
        </xdr:cNvPr>
        <xdr:cNvSpPr txBox="1"/>
      </xdr:nvSpPr>
      <xdr:spPr>
        <a:xfrm>
          <a:off x="14325111" y="67831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93125</xdr:rowOff>
    </xdr:from>
    <xdr:to>
      <xdr:col>71</xdr:col>
      <xdr:colOff>177800</xdr:colOff>
      <xdr:row>39</xdr:row>
      <xdr:rowOff>93690</xdr:rowOff>
    </xdr:to>
    <xdr:cxnSp macro="">
      <xdr:nvCxnSpPr>
        <xdr:cNvPr id="525" name="直線コネクタ 524">
          <a:extLst>
            <a:ext uri="{FF2B5EF4-FFF2-40B4-BE49-F238E27FC236}">
              <a16:creationId xmlns:a16="http://schemas.microsoft.com/office/drawing/2014/main" id="{00000000-0008-0000-0600-00000D020000}"/>
            </a:ext>
          </a:extLst>
        </xdr:cNvPr>
        <xdr:cNvCxnSpPr/>
      </xdr:nvCxnSpPr>
      <xdr:spPr>
        <a:xfrm flipV="1">
          <a:off x="12814300" y="6779675"/>
          <a:ext cx="889000" cy="5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39</xdr:row>
      <xdr:rowOff>17864</xdr:rowOff>
    </xdr:from>
    <xdr:to>
      <xdr:col>72</xdr:col>
      <xdr:colOff>38100</xdr:colOff>
      <xdr:row>39</xdr:row>
      <xdr:rowOff>119464</xdr:rowOff>
    </xdr:to>
    <xdr:sp macro="" textlink="">
      <xdr:nvSpPr>
        <xdr:cNvPr id="526" name="フローチャート: 判断 525">
          <a:extLst>
            <a:ext uri="{FF2B5EF4-FFF2-40B4-BE49-F238E27FC236}">
              <a16:creationId xmlns:a16="http://schemas.microsoft.com/office/drawing/2014/main" id="{00000000-0008-0000-0600-00000E020000}"/>
            </a:ext>
          </a:extLst>
        </xdr:cNvPr>
        <xdr:cNvSpPr/>
      </xdr:nvSpPr>
      <xdr:spPr>
        <a:xfrm>
          <a:off x="13652500" y="6704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37</xdr:row>
      <xdr:rowOff>135991</xdr:rowOff>
    </xdr:from>
    <xdr:ext cx="469744" cy="259045"/>
    <xdr:sp macro="" textlink="">
      <xdr:nvSpPr>
        <xdr:cNvPr id="527" name="テキスト ボックス 526">
          <a:extLst>
            <a:ext uri="{FF2B5EF4-FFF2-40B4-BE49-F238E27FC236}">
              <a16:creationId xmlns:a16="http://schemas.microsoft.com/office/drawing/2014/main" id="{00000000-0008-0000-0600-00000F020000}"/>
            </a:ext>
          </a:extLst>
        </xdr:cNvPr>
        <xdr:cNvSpPr txBox="1"/>
      </xdr:nvSpPr>
      <xdr:spPr>
        <a:xfrm>
          <a:off x="13468428" y="64796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32351</xdr:rowOff>
    </xdr:from>
    <xdr:to>
      <xdr:col>67</xdr:col>
      <xdr:colOff>101600</xdr:colOff>
      <xdr:row>39</xdr:row>
      <xdr:rowOff>133951</xdr:rowOff>
    </xdr:to>
    <xdr:sp macro="" textlink="">
      <xdr:nvSpPr>
        <xdr:cNvPr id="528" name="フローチャート: 判断 527">
          <a:extLst>
            <a:ext uri="{FF2B5EF4-FFF2-40B4-BE49-F238E27FC236}">
              <a16:creationId xmlns:a16="http://schemas.microsoft.com/office/drawing/2014/main" id="{00000000-0008-0000-0600-000010020000}"/>
            </a:ext>
          </a:extLst>
        </xdr:cNvPr>
        <xdr:cNvSpPr/>
      </xdr:nvSpPr>
      <xdr:spPr>
        <a:xfrm>
          <a:off x="12763500" y="67189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150478</xdr:rowOff>
    </xdr:from>
    <xdr:ext cx="469744" cy="259045"/>
    <xdr:sp macro="" textlink="">
      <xdr:nvSpPr>
        <xdr:cNvPr id="529" name="テキスト ボックス 528">
          <a:extLst>
            <a:ext uri="{FF2B5EF4-FFF2-40B4-BE49-F238E27FC236}">
              <a16:creationId xmlns:a16="http://schemas.microsoft.com/office/drawing/2014/main" id="{00000000-0008-0000-0600-000011020000}"/>
            </a:ext>
          </a:extLst>
        </xdr:cNvPr>
        <xdr:cNvSpPr txBox="1"/>
      </xdr:nvSpPr>
      <xdr:spPr>
        <a:xfrm>
          <a:off x="12579428" y="64941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0" name="テキスト ボックス 529">
          <a:extLst>
            <a:ext uri="{FF2B5EF4-FFF2-40B4-BE49-F238E27FC236}">
              <a16:creationId xmlns:a16="http://schemas.microsoft.com/office/drawing/2014/main" id="{00000000-0008-0000-0600-000012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1" name="テキスト ボックス 530">
          <a:extLst>
            <a:ext uri="{FF2B5EF4-FFF2-40B4-BE49-F238E27FC236}">
              <a16:creationId xmlns:a16="http://schemas.microsoft.com/office/drawing/2014/main" id="{00000000-0008-0000-0600-000013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2" name="テキスト ボックス 531">
          <a:extLst>
            <a:ext uri="{FF2B5EF4-FFF2-40B4-BE49-F238E27FC236}">
              <a16:creationId xmlns:a16="http://schemas.microsoft.com/office/drawing/2014/main" id="{00000000-0008-0000-0600-000014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3" name="テキスト ボックス 532">
          <a:extLst>
            <a:ext uri="{FF2B5EF4-FFF2-40B4-BE49-F238E27FC236}">
              <a16:creationId xmlns:a16="http://schemas.microsoft.com/office/drawing/2014/main" id="{00000000-0008-0000-0600-000015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id="{00000000-0008-0000-0600-000016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144359</xdr:rowOff>
    </xdr:from>
    <xdr:to>
      <xdr:col>85</xdr:col>
      <xdr:colOff>177800</xdr:colOff>
      <xdr:row>39</xdr:row>
      <xdr:rowOff>74509</xdr:rowOff>
    </xdr:to>
    <xdr:sp macro="" textlink="">
      <xdr:nvSpPr>
        <xdr:cNvPr id="535" name="楕円 534">
          <a:extLst>
            <a:ext uri="{FF2B5EF4-FFF2-40B4-BE49-F238E27FC236}">
              <a16:creationId xmlns:a16="http://schemas.microsoft.com/office/drawing/2014/main" id="{00000000-0008-0000-0600-000017020000}"/>
            </a:ext>
          </a:extLst>
        </xdr:cNvPr>
        <xdr:cNvSpPr/>
      </xdr:nvSpPr>
      <xdr:spPr>
        <a:xfrm>
          <a:off x="16268700" y="66594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103735</xdr:rowOff>
    </xdr:from>
    <xdr:ext cx="534377" cy="259045"/>
    <xdr:sp macro="" textlink="">
      <xdr:nvSpPr>
        <xdr:cNvPr id="536" name="災害復旧事業費該当値テキスト">
          <a:extLst>
            <a:ext uri="{FF2B5EF4-FFF2-40B4-BE49-F238E27FC236}">
              <a16:creationId xmlns:a16="http://schemas.microsoft.com/office/drawing/2014/main" id="{00000000-0008-0000-0600-000018020000}"/>
            </a:ext>
          </a:extLst>
        </xdr:cNvPr>
        <xdr:cNvSpPr txBox="1"/>
      </xdr:nvSpPr>
      <xdr:spPr>
        <a:xfrm>
          <a:off x="16370300" y="64473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67689</xdr:rowOff>
    </xdr:from>
    <xdr:to>
      <xdr:col>81</xdr:col>
      <xdr:colOff>101600</xdr:colOff>
      <xdr:row>38</xdr:row>
      <xdr:rowOff>169289</xdr:rowOff>
    </xdr:to>
    <xdr:sp macro="" textlink="">
      <xdr:nvSpPr>
        <xdr:cNvPr id="537" name="楕円 536">
          <a:extLst>
            <a:ext uri="{FF2B5EF4-FFF2-40B4-BE49-F238E27FC236}">
              <a16:creationId xmlns:a16="http://schemas.microsoft.com/office/drawing/2014/main" id="{00000000-0008-0000-0600-000019020000}"/>
            </a:ext>
          </a:extLst>
        </xdr:cNvPr>
        <xdr:cNvSpPr/>
      </xdr:nvSpPr>
      <xdr:spPr>
        <a:xfrm>
          <a:off x="15430500" y="65827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14366</xdr:rowOff>
    </xdr:from>
    <xdr:ext cx="534377" cy="259045"/>
    <xdr:sp macro="" textlink="">
      <xdr:nvSpPr>
        <xdr:cNvPr id="538" name="テキスト ボックス 537">
          <a:extLst>
            <a:ext uri="{FF2B5EF4-FFF2-40B4-BE49-F238E27FC236}">
              <a16:creationId xmlns:a16="http://schemas.microsoft.com/office/drawing/2014/main" id="{00000000-0008-0000-0600-00001A020000}"/>
            </a:ext>
          </a:extLst>
        </xdr:cNvPr>
        <xdr:cNvSpPr txBox="1"/>
      </xdr:nvSpPr>
      <xdr:spPr>
        <a:xfrm>
          <a:off x="15214111" y="63580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46,495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39</xdr:row>
      <xdr:rowOff>200</xdr:rowOff>
    </xdr:from>
    <xdr:to>
      <xdr:col>76</xdr:col>
      <xdr:colOff>165100</xdr:colOff>
      <xdr:row>39</xdr:row>
      <xdr:rowOff>101800</xdr:rowOff>
    </xdr:to>
    <xdr:sp macro="" textlink="">
      <xdr:nvSpPr>
        <xdr:cNvPr id="539" name="楕円 538">
          <a:extLst>
            <a:ext uri="{FF2B5EF4-FFF2-40B4-BE49-F238E27FC236}">
              <a16:creationId xmlns:a16="http://schemas.microsoft.com/office/drawing/2014/main" id="{00000000-0008-0000-0600-00001B020000}"/>
            </a:ext>
          </a:extLst>
        </xdr:cNvPr>
        <xdr:cNvSpPr/>
      </xdr:nvSpPr>
      <xdr:spPr>
        <a:xfrm>
          <a:off x="14541500" y="6686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118327</xdr:rowOff>
    </xdr:from>
    <xdr:ext cx="534377" cy="259045"/>
    <xdr:sp macro="" textlink="">
      <xdr:nvSpPr>
        <xdr:cNvPr id="540" name="テキスト ボックス 539">
          <a:extLst>
            <a:ext uri="{FF2B5EF4-FFF2-40B4-BE49-F238E27FC236}">
              <a16:creationId xmlns:a16="http://schemas.microsoft.com/office/drawing/2014/main" id="{00000000-0008-0000-0600-00001C020000}"/>
            </a:ext>
          </a:extLst>
        </xdr:cNvPr>
        <xdr:cNvSpPr txBox="1"/>
      </xdr:nvSpPr>
      <xdr:spPr>
        <a:xfrm>
          <a:off x="14325111" y="64619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39</xdr:row>
      <xdr:rowOff>42325</xdr:rowOff>
    </xdr:from>
    <xdr:to>
      <xdr:col>72</xdr:col>
      <xdr:colOff>38100</xdr:colOff>
      <xdr:row>39</xdr:row>
      <xdr:rowOff>143925</xdr:rowOff>
    </xdr:to>
    <xdr:sp macro="" textlink="">
      <xdr:nvSpPr>
        <xdr:cNvPr id="541" name="楕円 540">
          <a:extLst>
            <a:ext uri="{FF2B5EF4-FFF2-40B4-BE49-F238E27FC236}">
              <a16:creationId xmlns:a16="http://schemas.microsoft.com/office/drawing/2014/main" id="{00000000-0008-0000-0600-00001D020000}"/>
            </a:ext>
          </a:extLst>
        </xdr:cNvPr>
        <xdr:cNvSpPr/>
      </xdr:nvSpPr>
      <xdr:spPr>
        <a:xfrm>
          <a:off x="13652500" y="6728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39</xdr:row>
      <xdr:rowOff>135052</xdr:rowOff>
    </xdr:from>
    <xdr:ext cx="469744" cy="259045"/>
    <xdr:sp macro="" textlink="">
      <xdr:nvSpPr>
        <xdr:cNvPr id="542" name="テキスト ボックス 541">
          <a:extLst>
            <a:ext uri="{FF2B5EF4-FFF2-40B4-BE49-F238E27FC236}">
              <a16:creationId xmlns:a16="http://schemas.microsoft.com/office/drawing/2014/main" id="{00000000-0008-0000-0600-00001E020000}"/>
            </a:ext>
          </a:extLst>
        </xdr:cNvPr>
        <xdr:cNvSpPr txBox="1"/>
      </xdr:nvSpPr>
      <xdr:spPr>
        <a:xfrm>
          <a:off x="13468428" y="68216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42890</xdr:rowOff>
    </xdr:from>
    <xdr:to>
      <xdr:col>67</xdr:col>
      <xdr:colOff>101600</xdr:colOff>
      <xdr:row>39</xdr:row>
      <xdr:rowOff>144490</xdr:rowOff>
    </xdr:to>
    <xdr:sp macro="" textlink="">
      <xdr:nvSpPr>
        <xdr:cNvPr id="543" name="楕円 542">
          <a:extLst>
            <a:ext uri="{FF2B5EF4-FFF2-40B4-BE49-F238E27FC236}">
              <a16:creationId xmlns:a16="http://schemas.microsoft.com/office/drawing/2014/main" id="{00000000-0008-0000-0600-00001F020000}"/>
            </a:ext>
          </a:extLst>
        </xdr:cNvPr>
        <xdr:cNvSpPr/>
      </xdr:nvSpPr>
      <xdr:spPr>
        <a:xfrm>
          <a:off x="12763500" y="6729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39</xdr:row>
      <xdr:rowOff>135617</xdr:rowOff>
    </xdr:from>
    <xdr:ext cx="469744" cy="259045"/>
    <xdr:sp macro="" textlink="">
      <xdr:nvSpPr>
        <xdr:cNvPr id="544" name="テキスト ボックス 543">
          <a:extLst>
            <a:ext uri="{FF2B5EF4-FFF2-40B4-BE49-F238E27FC236}">
              <a16:creationId xmlns:a16="http://schemas.microsoft.com/office/drawing/2014/main" id="{00000000-0008-0000-0600-000020020000}"/>
            </a:ext>
          </a:extLst>
        </xdr:cNvPr>
        <xdr:cNvSpPr txBox="1"/>
      </xdr:nvSpPr>
      <xdr:spPr>
        <a:xfrm>
          <a:off x="12579428" y="68221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5" name="正方形/長方形 544">
          <a:extLst>
            <a:ext uri="{FF2B5EF4-FFF2-40B4-BE49-F238E27FC236}">
              <a16:creationId xmlns:a16="http://schemas.microsoft.com/office/drawing/2014/main" id="{00000000-0008-0000-0600-000021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6" name="正方形/長方形 545">
          <a:extLst>
            <a:ext uri="{FF2B5EF4-FFF2-40B4-BE49-F238E27FC236}">
              <a16:creationId xmlns:a16="http://schemas.microsoft.com/office/drawing/2014/main" id="{00000000-0008-0000-0600-000022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7" name="正方形/長方形 546">
          <a:extLst>
            <a:ext uri="{FF2B5EF4-FFF2-40B4-BE49-F238E27FC236}">
              <a16:creationId xmlns:a16="http://schemas.microsoft.com/office/drawing/2014/main" id="{00000000-0008-0000-0600-000023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8" name="正方形/長方形 547">
          <a:extLst>
            <a:ext uri="{FF2B5EF4-FFF2-40B4-BE49-F238E27FC236}">
              <a16:creationId xmlns:a16="http://schemas.microsoft.com/office/drawing/2014/main" id="{00000000-0008-0000-0600-000024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9" name="正方形/長方形 548">
          <a:extLst>
            <a:ext uri="{FF2B5EF4-FFF2-40B4-BE49-F238E27FC236}">
              <a16:creationId xmlns:a16="http://schemas.microsoft.com/office/drawing/2014/main" id="{00000000-0008-0000-0600-000025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0" name="正方形/長方形 549">
          <a:extLst>
            <a:ext uri="{FF2B5EF4-FFF2-40B4-BE49-F238E27FC236}">
              <a16:creationId xmlns:a16="http://schemas.microsoft.com/office/drawing/2014/main" id="{00000000-0008-0000-0600-000026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1" name="正方形/長方形 550">
          <a:extLst>
            <a:ext uri="{FF2B5EF4-FFF2-40B4-BE49-F238E27FC236}">
              <a16:creationId xmlns:a16="http://schemas.microsoft.com/office/drawing/2014/main" id="{00000000-0008-0000-0600-000027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2" name="正方形/長方形 551">
          <a:extLst>
            <a:ext uri="{FF2B5EF4-FFF2-40B4-BE49-F238E27FC236}">
              <a16:creationId xmlns:a16="http://schemas.microsoft.com/office/drawing/2014/main" id="{00000000-0008-0000-0600-000028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3" name="テキスト ボックス 552">
          <a:extLst>
            <a:ext uri="{FF2B5EF4-FFF2-40B4-BE49-F238E27FC236}">
              <a16:creationId xmlns:a16="http://schemas.microsoft.com/office/drawing/2014/main" id="{00000000-0008-0000-0600-000029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4" name="直線コネクタ 553">
          <a:extLst>
            <a:ext uri="{FF2B5EF4-FFF2-40B4-BE49-F238E27FC236}">
              <a16:creationId xmlns:a16="http://schemas.microsoft.com/office/drawing/2014/main" id="{00000000-0008-0000-0600-00002A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98878</xdr:rowOff>
    </xdr:from>
    <xdr:to>
      <xdr:col>89</xdr:col>
      <xdr:colOff>177800</xdr:colOff>
      <xdr:row>59</xdr:row>
      <xdr:rowOff>98878</xdr:rowOff>
    </xdr:to>
    <xdr:cxnSp macro="">
      <xdr:nvCxnSpPr>
        <xdr:cNvPr id="555" name="直線コネクタ 554">
          <a:extLst>
            <a:ext uri="{FF2B5EF4-FFF2-40B4-BE49-F238E27FC236}">
              <a16:creationId xmlns:a16="http://schemas.microsoft.com/office/drawing/2014/main" id="{00000000-0008-0000-0600-00002B020000}"/>
            </a:ext>
          </a:extLst>
        </xdr:cNvPr>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128105</xdr:rowOff>
    </xdr:from>
    <xdr:ext cx="248786" cy="259045"/>
    <xdr:sp macro="" textlink="">
      <xdr:nvSpPr>
        <xdr:cNvPr id="556" name="テキスト ボックス 555">
          <a:extLst>
            <a:ext uri="{FF2B5EF4-FFF2-40B4-BE49-F238E27FC236}">
              <a16:creationId xmlns:a16="http://schemas.microsoft.com/office/drawing/2014/main" id="{00000000-0008-0000-0600-00002C020000}"/>
            </a:ext>
          </a:extLst>
        </xdr:cNvPr>
        <xdr:cNvSpPr txBox="1"/>
      </xdr:nvSpPr>
      <xdr:spPr>
        <a:xfrm>
          <a:off x="12197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115207</xdr:rowOff>
    </xdr:from>
    <xdr:to>
      <xdr:col>89</xdr:col>
      <xdr:colOff>177800</xdr:colOff>
      <xdr:row>57</xdr:row>
      <xdr:rowOff>115207</xdr:rowOff>
    </xdr:to>
    <xdr:cxnSp macro="">
      <xdr:nvCxnSpPr>
        <xdr:cNvPr id="557" name="直線コネクタ 556">
          <a:extLst>
            <a:ext uri="{FF2B5EF4-FFF2-40B4-BE49-F238E27FC236}">
              <a16:creationId xmlns:a16="http://schemas.microsoft.com/office/drawing/2014/main" id="{00000000-0008-0000-0600-00002D020000}"/>
            </a:ext>
          </a:extLst>
        </xdr:cNvPr>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56</xdr:row>
      <xdr:rowOff>144434</xdr:rowOff>
    </xdr:from>
    <xdr:ext cx="248786" cy="259045"/>
    <xdr:sp macro="" textlink="">
      <xdr:nvSpPr>
        <xdr:cNvPr id="558" name="テキスト ボックス 557">
          <a:extLst>
            <a:ext uri="{FF2B5EF4-FFF2-40B4-BE49-F238E27FC236}">
              <a16:creationId xmlns:a16="http://schemas.microsoft.com/office/drawing/2014/main" id="{00000000-0008-0000-0600-00002E020000}"/>
            </a:ext>
          </a:extLst>
        </xdr:cNvPr>
        <xdr:cNvSpPr txBox="1"/>
      </xdr:nvSpPr>
      <xdr:spPr>
        <a:xfrm>
          <a:off x="12197214" y="9745634"/>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131535</xdr:rowOff>
    </xdr:from>
    <xdr:to>
      <xdr:col>89</xdr:col>
      <xdr:colOff>177800</xdr:colOff>
      <xdr:row>55</xdr:row>
      <xdr:rowOff>131535</xdr:rowOff>
    </xdr:to>
    <xdr:cxnSp macro="">
      <xdr:nvCxnSpPr>
        <xdr:cNvPr id="559" name="直線コネクタ 558">
          <a:extLst>
            <a:ext uri="{FF2B5EF4-FFF2-40B4-BE49-F238E27FC236}">
              <a16:creationId xmlns:a16="http://schemas.microsoft.com/office/drawing/2014/main" id="{00000000-0008-0000-0600-00002F020000}"/>
            </a:ext>
          </a:extLst>
        </xdr:cNvPr>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54</xdr:row>
      <xdr:rowOff>160762</xdr:rowOff>
    </xdr:from>
    <xdr:ext cx="248786" cy="259045"/>
    <xdr:sp macro="" textlink="">
      <xdr:nvSpPr>
        <xdr:cNvPr id="560" name="テキスト ボックス 559">
          <a:extLst>
            <a:ext uri="{FF2B5EF4-FFF2-40B4-BE49-F238E27FC236}">
              <a16:creationId xmlns:a16="http://schemas.microsoft.com/office/drawing/2014/main" id="{00000000-0008-0000-0600-000030020000}"/>
            </a:ext>
          </a:extLst>
        </xdr:cNvPr>
        <xdr:cNvSpPr txBox="1"/>
      </xdr:nvSpPr>
      <xdr:spPr>
        <a:xfrm>
          <a:off x="12197214" y="9419062"/>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147865</xdr:rowOff>
    </xdr:from>
    <xdr:to>
      <xdr:col>89</xdr:col>
      <xdr:colOff>177800</xdr:colOff>
      <xdr:row>53</xdr:row>
      <xdr:rowOff>147865</xdr:rowOff>
    </xdr:to>
    <xdr:cxnSp macro="">
      <xdr:nvCxnSpPr>
        <xdr:cNvPr id="561" name="直線コネクタ 560">
          <a:extLst>
            <a:ext uri="{FF2B5EF4-FFF2-40B4-BE49-F238E27FC236}">
              <a16:creationId xmlns:a16="http://schemas.microsoft.com/office/drawing/2014/main" id="{00000000-0008-0000-0600-000031020000}"/>
            </a:ext>
          </a:extLst>
        </xdr:cNvPr>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5642</xdr:rowOff>
    </xdr:from>
    <xdr:ext cx="248786" cy="259045"/>
    <xdr:sp macro="" textlink="">
      <xdr:nvSpPr>
        <xdr:cNvPr id="562" name="テキスト ボックス 561">
          <a:extLst>
            <a:ext uri="{FF2B5EF4-FFF2-40B4-BE49-F238E27FC236}">
              <a16:creationId xmlns:a16="http://schemas.microsoft.com/office/drawing/2014/main" id="{00000000-0008-0000-0600-000032020000}"/>
            </a:ext>
          </a:extLst>
        </xdr:cNvPr>
        <xdr:cNvSpPr txBox="1"/>
      </xdr:nvSpPr>
      <xdr:spPr>
        <a:xfrm>
          <a:off x="12197214" y="9092492"/>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164193</xdr:rowOff>
    </xdr:from>
    <xdr:to>
      <xdr:col>89</xdr:col>
      <xdr:colOff>177800</xdr:colOff>
      <xdr:row>51</xdr:row>
      <xdr:rowOff>164193</xdr:rowOff>
    </xdr:to>
    <xdr:cxnSp macro="">
      <xdr:nvCxnSpPr>
        <xdr:cNvPr id="563" name="直線コネクタ 562">
          <a:extLst>
            <a:ext uri="{FF2B5EF4-FFF2-40B4-BE49-F238E27FC236}">
              <a16:creationId xmlns:a16="http://schemas.microsoft.com/office/drawing/2014/main" id="{00000000-0008-0000-0600-000033020000}"/>
            </a:ext>
          </a:extLst>
        </xdr:cNvPr>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131594</xdr:colOff>
      <xdr:row>51</xdr:row>
      <xdr:rowOff>21970</xdr:rowOff>
    </xdr:from>
    <xdr:ext cx="312906" cy="259045"/>
    <xdr:sp macro="" textlink="">
      <xdr:nvSpPr>
        <xdr:cNvPr id="564" name="テキスト ボックス 563">
          <a:extLst>
            <a:ext uri="{FF2B5EF4-FFF2-40B4-BE49-F238E27FC236}">
              <a16:creationId xmlns:a16="http://schemas.microsoft.com/office/drawing/2014/main" id="{00000000-0008-0000-0600-000034020000}"/>
            </a:ext>
          </a:extLst>
        </xdr:cNvPr>
        <xdr:cNvSpPr txBox="1"/>
      </xdr:nvSpPr>
      <xdr:spPr>
        <a:xfrm>
          <a:off x="12133094" y="8765920"/>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9072</xdr:rowOff>
    </xdr:from>
    <xdr:to>
      <xdr:col>89</xdr:col>
      <xdr:colOff>177800</xdr:colOff>
      <xdr:row>50</xdr:row>
      <xdr:rowOff>9072</xdr:rowOff>
    </xdr:to>
    <xdr:cxnSp macro="">
      <xdr:nvCxnSpPr>
        <xdr:cNvPr id="565" name="直線コネクタ 564">
          <a:extLst>
            <a:ext uri="{FF2B5EF4-FFF2-40B4-BE49-F238E27FC236}">
              <a16:creationId xmlns:a16="http://schemas.microsoft.com/office/drawing/2014/main" id="{00000000-0008-0000-0600-000035020000}"/>
            </a:ext>
          </a:extLst>
        </xdr:cNvPr>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131594</xdr:colOff>
      <xdr:row>49</xdr:row>
      <xdr:rowOff>38299</xdr:rowOff>
    </xdr:from>
    <xdr:ext cx="312906" cy="259045"/>
    <xdr:sp macro="" textlink="">
      <xdr:nvSpPr>
        <xdr:cNvPr id="566" name="テキスト ボックス 565">
          <a:extLst>
            <a:ext uri="{FF2B5EF4-FFF2-40B4-BE49-F238E27FC236}">
              <a16:creationId xmlns:a16="http://schemas.microsoft.com/office/drawing/2014/main" id="{00000000-0008-0000-0600-000036020000}"/>
            </a:ext>
          </a:extLst>
        </xdr:cNvPr>
        <xdr:cNvSpPr txBox="1"/>
      </xdr:nvSpPr>
      <xdr:spPr>
        <a:xfrm>
          <a:off x="12133094" y="8439349"/>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7" name="直線コネクタ 566">
          <a:extLst>
            <a:ext uri="{FF2B5EF4-FFF2-40B4-BE49-F238E27FC236}">
              <a16:creationId xmlns:a16="http://schemas.microsoft.com/office/drawing/2014/main" id="{00000000-0008-0000-0600-000037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131594</xdr:colOff>
      <xdr:row>47</xdr:row>
      <xdr:rowOff>54627</xdr:rowOff>
    </xdr:from>
    <xdr:ext cx="312906" cy="259045"/>
    <xdr:sp macro="" textlink="">
      <xdr:nvSpPr>
        <xdr:cNvPr id="568" name="テキスト ボックス 567">
          <a:extLst>
            <a:ext uri="{FF2B5EF4-FFF2-40B4-BE49-F238E27FC236}">
              <a16:creationId xmlns:a16="http://schemas.microsoft.com/office/drawing/2014/main" id="{00000000-0008-0000-0600-000038020000}"/>
            </a:ext>
          </a:extLst>
        </xdr:cNvPr>
        <xdr:cNvSpPr txBox="1"/>
      </xdr:nvSpPr>
      <xdr:spPr>
        <a:xfrm>
          <a:off x="12133094" y="8112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9" name="失業対策事業費グラフ枠">
          <a:extLst>
            <a:ext uri="{FF2B5EF4-FFF2-40B4-BE49-F238E27FC236}">
              <a16:creationId xmlns:a16="http://schemas.microsoft.com/office/drawing/2014/main" id="{00000000-0008-0000-0600-000039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59</xdr:row>
      <xdr:rowOff>98878</xdr:rowOff>
    </xdr:from>
    <xdr:to>
      <xdr:col>85</xdr:col>
      <xdr:colOff>126364</xdr:colOff>
      <xdr:row>59</xdr:row>
      <xdr:rowOff>98878</xdr:rowOff>
    </xdr:to>
    <xdr:cxnSp macro="">
      <xdr:nvCxnSpPr>
        <xdr:cNvPr id="570" name="直線コネクタ 569">
          <a:extLst>
            <a:ext uri="{FF2B5EF4-FFF2-40B4-BE49-F238E27FC236}">
              <a16:creationId xmlns:a16="http://schemas.microsoft.com/office/drawing/2014/main" id="{00000000-0008-0000-0600-00003A020000}"/>
            </a:ext>
          </a:extLst>
        </xdr:cNvPr>
        <xdr:cNvCxnSpPr/>
      </xdr:nvCxnSpPr>
      <xdr:spPr>
        <a:xfrm>
          <a:off x="16317595" y="10214428"/>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140805</xdr:rowOff>
    </xdr:from>
    <xdr:ext cx="249299" cy="259045"/>
    <xdr:sp macro="" textlink="">
      <xdr:nvSpPr>
        <xdr:cNvPr id="571" name="失業対策事業費最小値テキスト">
          <a:extLst>
            <a:ext uri="{FF2B5EF4-FFF2-40B4-BE49-F238E27FC236}">
              <a16:creationId xmlns:a16="http://schemas.microsoft.com/office/drawing/2014/main" id="{00000000-0008-0000-0600-00003B020000}"/>
            </a:ext>
          </a:extLst>
        </xdr:cNvPr>
        <xdr:cNvSpPr txBox="1"/>
      </xdr:nvSpPr>
      <xdr:spPr>
        <a:xfrm>
          <a:off x="1637030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98878</xdr:rowOff>
    </xdr:from>
    <xdr:to>
      <xdr:col>86</xdr:col>
      <xdr:colOff>25400</xdr:colOff>
      <xdr:row>59</xdr:row>
      <xdr:rowOff>98878</xdr:rowOff>
    </xdr:to>
    <xdr:cxnSp macro="">
      <xdr:nvCxnSpPr>
        <xdr:cNvPr id="572" name="直線コネクタ 571">
          <a:extLst>
            <a:ext uri="{FF2B5EF4-FFF2-40B4-BE49-F238E27FC236}">
              <a16:creationId xmlns:a16="http://schemas.microsoft.com/office/drawing/2014/main" id="{00000000-0008-0000-0600-00003C020000}"/>
            </a:ext>
          </a:extLst>
        </xdr:cNvPr>
        <xdr:cNvCxnSpPr/>
      </xdr:nvCxnSpPr>
      <xdr:spPr>
        <a:xfrm>
          <a:off x="16230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140805</xdr:rowOff>
    </xdr:from>
    <xdr:ext cx="249299" cy="259045"/>
    <xdr:sp macro="" textlink="">
      <xdr:nvSpPr>
        <xdr:cNvPr id="573" name="失業対策事業費最大値テキスト">
          <a:extLst>
            <a:ext uri="{FF2B5EF4-FFF2-40B4-BE49-F238E27FC236}">
              <a16:creationId xmlns:a16="http://schemas.microsoft.com/office/drawing/2014/main" id="{00000000-0008-0000-0600-00003D020000}"/>
            </a:ext>
          </a:extLst>
        </xdr:cNvPr>
        <xdr:cNvSpPr txBox="1"/>
      </xdr:nvSpPr>
      <xdr:spPr>
        <a:xfrm>
          <a:off x="16370300" y="99134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98878</xdr:rowOff>
    </xdr:from>
    <xdr:to>
      <xdr:col>86</xdr:col>
      <xdr:colOff>25400</xdr:colOff>
      <xdr:row>59</xdr:row>
      <xdr:rowOff>98878</xdr:rowOff>
    </xdr:to>
    <xdr:cxnSp macro="">
      <xdr:nvCxnSpPr>
        <xdr:cNvPr id="574" name="直線コネクタ 573">
          <a:extLst>
            <a:ext uri="{FF2B5EF4-FFF2-40B4-BE49-F238E27FC236}">
              <a16:creationId xmlns:a16="http://schemas.microsoft.com/office/drawing/2014/main" id="{00000000-0008-0000-0600-00003E020000}"/>
            </a:ext>
          </a:extLst>
        </xdr:cNvPr>
        <xdr:cNvCxnSpPr/>
      </xdr:nvCxnSpPr>
      <xdr:spPr>
        <a:xfrm>
          <a:off x="16230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59</xdr:row>
      <xdr:rowOff>98878</xdr:rowOff>
    </xdr:from>
    <xdr:to>
      <xdr:col>85</xdr:col>
      <xdr:colOff>127000</xdr:colOff>
      <xdr:row>59</xdr:row>
      <xdr:rowOff>98878</xdr:rowOff>
    </xdr:to>
    <xdr:cxnSp macro="">
      <xdr:nvCxnSpPr>
        <xdr:cNvPr id="575" name="直線コネクタ 574">
          <a:extLst>
            <a:ext uri="{FF2B5EF4-FFF2-40B4-BE49-F238E27FC236}">
              <a16:creationId xmlns:a16="http://schemas.microsoft.com/office/drawing/2014/main" id="{00000000-0008-0000-0600-00003F020000}"/>
            </a:ext>
          </a:extLst>
        </xdr:cNvPr>
        <xdr:cNvCxnSpPr/>
      </xdr:nvCxnSpPr>
      <xdr:spPr>
        <a:xfrm>
          <a:off x="15481300" y="10214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26505</xdr:rowOff>
    </xdr:from>
    <xdr:ext cx="249299" cy="259045"/>
    <xdr:sp macro="" textlink="">
      <xdr:nvSpPr>
        <xdr:cNvPr id="576" name="失業対策事業費平均値テキスト">
          <a:extLst>
            <a:ext uri="{FF2B5EF4-FFF2-40B4-BE49-F238E27FC236}">
              <a16:creationId xmlns:a16="http://schemas.microsoft.com/office/drawing/2014/main" id="{00000000-0008-0000-0600-000040020000}"/>
            </a:ext>
          </a:extLst>
        </xdr:cNvPr>
        <xdr:cNvSpPr txBox="1"/>
      </xdr:nvSpPr>
      <xdr:spPr>
        <a:xfrm>
          <a:off x="16370300" y="10142055"/>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48078</xdr:rowOff>
    </xdr:from>
    <xdr:to>
      <xdr:col>85</xdr:col>
      <xdr:colOff>177800</xdr:colOff>
      <xdr:row>59</xdr:row>
      <xdr:rowOff>149678</xdr:rowOff>
    </xdr:to>
    <xdr:sp macro="" textlink="">
      <xdr:nvSpPr>
        <xdr:cNvPr id="577" name="フローチャート: 判断 576">
          <a:extLst>
            <a:ext uri="{FF2B5EF4-FFF2-40B4-BE49-F238E27FC236}">
              <a16:creationId xmlns:a16="http://schemas.microsoft.com/office/drawing/2014/main" id="{00000000-0008-0000-0600-000041020000}"/>
            </a:ext>
          </a:extLst>
        </xdr:cNvPr>
        <xdr:cNvSpPr/>
      </xdr:nvSpPr>
      <xdr:spPr>
        <a:xfrm>
          <a:off x="16268700" y="10163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59</xdr:row>
      <xdr:rowOff>98878</xdr:rowOff>
    </xdr:from>
    <xdr:to>
      <xdr:col>81</xdr:col>
      <xdr:colOff>50800</xdr:colOff>
      <xdr:row>59</xdr:row>
      <xdr:rowOff>98878</xdr:rowOff>
    </xdr:to>
    <xdr:cxnSp macro="">
      <xdr:nvCxnSpPr>
        <xdr:cNvPr id="578" name="直線コネクタ 577">
          <a:extLst>
            <a:ext uri="{FF2B5EF4-FFF2-40B4-BE49-F238E27FC236}">
              <a16:creationId xmlns:a16="http://schemas.microsoft.com/office/drawing/2014/main" id="{00000000-0008-0000-0600-000042020000}"/>
            </a:ext>
          </a:extLst>
        </xdr:cNvPr>
        <xdr:cNvCxnSpPr/>
      </xdr:nvCxnSpPr>
      <xdr:spPr>
        <a:xfrm>
          <a:off x="14592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51</xdr:row>
      <xdr:rowOff>4535</xdr:rowOff>
    </xdr:from>
    <xdr:to>
      <xdr:col>81</xdr:col>
      <xdr:colOff>101600</xdr:colOff>
      <xdr:row>51</xdr:row>
      <xdr:rowOff>106135</xdr:rowOff>
    </xdr:to>
    <xdr:sp macro="" textlink="">
      <xdr:nvSpPr>
        <xdr:cNvPr id="579" name="フローチャート: 判断 578">
          <a:extLst>
            <a:ext uri="{FF2B5EF4-FFF2-40B4-BE49-F238E27FC236}">
              <a16:creationId xmlns:a16="http://schemas.microsoft.com/office/drawing/2014/main" id="{00000000-0008-0000-0600-000043020000}"/>
            </a:ext>
          </a:extLst>
        </xdr:cNvPr>
        <xdr:cNvSpPr/>
      </xdr:nvSpPr>
      <xdr:spPr>
        <a:xfrm>
          <a:off x="15430500" y="8748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84333</xdr:colOff>
      <xdr:row>49</xdr:row>
      <xdr:rowOff>122662</xdr:rowOff>
    </xdr:from>
    <xdr:ext cx="313932" cy="259045"/>
    <xdr:sp macro="" textlink="">
      <xdr:nvSpPr>
        <xdr:cNvPr id="580" name="テキスト ボックス 579">
          <a:extLst>
            <a:ext uri="{FF2B5EF4-FFF2-40B4-BE49-F238E27FC236}">
              <a16:creationId xmlns:a16="http://schemas.microsoft.com/office/drawing/2014/main" id="{00000000-0008-0000-0600-000044020000}"/>
            </a:ext>
          </a:extLst>
        </xdr:cNvPr>
        <xdr:cNvSpPr txBox="1"/>
      </xdr:nvSpPr>
      <xdr:spPr>
        <a:xfrm>
          <a:off x="15324333" y="852371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59</xdr:row>
      <xdr:rowOff>98878</xdr:rowOff>
    </xdr:from>
    <xdr:to>
      <xdr:col>76</xdr:col>
      <xdr:colOff>114300</xdr:colOff>
      <xdr:row>59</xdr:row>
      <xdr:rowOff>98878</xdr:rowOff>
    </xdr:to>
    <xdr:cxnSp macro="">
      <xdr:nvCxnSpPr>
        <xdr:cNvPr id="581" name="直線コネクタ 580">
          <a:extLst>
            <a:ext uri="{FF2B5EF4-FFF2-40B4-BE49-F238E27FC236}">
              <a16:creationId xmlns:a16="http://schemas.microsoft.com/office/drawing/2014/main" id="{00000000-0008-0000-0600-000045020000}"/>
            </a:ext>
          </a:extLst>
        </xdr:cNvPr>
        <xdr:cNvCxnSpPr/>
      </xdr:nvCxnSpPr>
      <xdr:spPr>
        <a:xfrm>
          <a:off x="13703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59</xdr:row>
      <xdr:rowOff>48078</xdr:rowOff>
    </xdr:from>
    <xdr:to>
      <xdr:col>76</xdr:col>
      <xdr:colOff>165100</xdr:colOff>
      <xdr:row>59</xdr:row>
      <xdr:rowOff>149678</xdr:rowOff>
    </xdr:to>
    <xdr:sp macro="" textlink="">
      <xdr:nvSpPr>
        <xdr:cNvPr id="582" name="フローチャート: 判断 581">
          <a:extLst>
            <a:ext uri="{FF2B5EF4-FFF2-40B4-BE49-F238E27FC236}">
              <a16:creationId xmlns:a16="http://schemas.microsoft.com/office/drawing/2014/main" id="{00000000-0008-0000-0600-000046020000}"/>
            </a:ext>
          </a:extLst>
        </xdr:cNvPr>
        <xdr:cNvSpPr/>
      </xdr:nvSpPr>
      <xdr:spPr>
        <a:xfrm>
          <a:off x="14541500" y="10163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59</xdr:row>
      <xdr:rowOff>140805</xdr:rowOff>
    </xdr:from>
    <xdr:ext cx="249299" cy="259045"/>
    <xdr:sp macro="" textlink="">
      <xdr:nvSpPr>
        <xdr:cNvPr id="583" name="テキスト ボックス 582">
          <a:extLst>
            <a:ext uri="{FF2B5EF4-FFF2-40B4-BE49-F238E27FC236}">
              <a16:creationId xmlns:a16="http://schemas.microsoft.com/office/drawing/2014/main" id="{00000000-0008-0000-0600-000047020000}"/>
            </a:ext>
          </a:extLst>
        </xdr:cNvPr>
        <xdr:cNvSpPr txBox="1"/>
      </xdr:nvSpPr>
      <xdr:spPr>
        <a:xfrm>
          <a:off x="1446765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59</xdr:row>
      <xdr:rowOff>98878</xdr:rowOff>
    </xdr:from>
    <xdr:to>
      <xdr:col>71</xdr:col>
      <xdr:colOff>177800</xdr:colOff>
      <xdr:row>59</xdr:row>
      <xdr:rowOff>98878</xdr:rowOff>
    </xdr:to>
    <xdr:cxnSp macro="">
      <xdr:nvCxnSpPr>
        <xdr:cNvPr id="584" name="直線コネクタ 583">
          <a:extLst>
            <a:ext uri="{FF2B5EF4-FFF2-40B4-BE49-F238E27FC236}">
              <a16:creationId xmlns:a16="http://schemas.microsoft.com/office/drawing/2014/main" id="{00000000-0008-0000-0600-000048020000}"/>
            </a:ext>
          </a:extLst>
        </xdr:cNvPr>
        <xdr:cNvCxnSpPr/>
      </xdr:nvCxnSpPr>
      <xdr:spPr>
        <a:xfrm>
          <a:off x="12814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59</xdr:row>
      <xdr:rowOff>48078</xdr:rowOff>
    </xdr:from>
    <xdr:to>
      <xdr:col>72</xdr:col>
      <xdr:colOff>38100</xdr:colOff>
      <xdr:row>59</xdr:row>
      <xdr:rowOff>149678</xdr:rowOff>
    </xdr:to>
    <xdr:sp macro="" textlink="">
      <xdr:nvSpPr>
        <xdr:cNvPr id="585" name="フローチャート: 判断 584">
          <a:extLst>
            <a:ext uri="{FF2B5EF4-FFF2-40B4-BE49-F238E27FC236}">
              <a16:creationId xmlns:a16="http://schemas.microsoft.com/office/drawing/2014/main" id="{00000000-0008-0000-0600-000049020000}"/>
            </a:ext>
          </a:extLst>
        </xdr:cNvPr>
        <xdr:cNvSpPr/>
      </xdr:nvSpPr>
      <xdr:spPr>
        <a:xfrm>
          <a:off x="13652500" y="10163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59</xdr:row>
      <xdr:rowOff>140805</xdr:rowOff>
    </xdr:from>
    <xdr:ext cx="249299" cy="259045"/>
    <xdr:sp macro="" textlink="">
      <xdr:nvSpPr>
        <xdr:cNvPr id="586" name="テキスト ボックス 585">
          <a:extLst>
            <a:ext uri="{FF2B5EF4-FFF2-40B4-BE49-F238E27FC236}">
              <a16:creationId xmlns:a16="http://schemas.microsoft.com/office/drawing/2014/main" id="{00000000-0008-0000-0600-00004A020000}"/>
            </a:ext>
          </a:extLst>
        </xdr:cNvPr>
        <xdr:cNvSpPr txBox="1"/>
      </xdr:nvSpPr>
      <xdr:spPr>
        <a:xfrm>
          <a:off x="1357865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59</xdr:row>
      <xdr:rowOff>48078</xdr:rowOff>
    </xdr:from>
    <xdr:to>
      <xdr:col>67</xdr:col>
      <xdr:colOff>101600</xdr:colOff>
      <xdr:row>59</xdr:row>
      <xdr:rowOff>149678</xdr:rowOff>
    </xdr:to>
    <xdr:sp macro="" textlink="">
      <xdr:nvSpPr>
        <xdr:cNvPr id="587" name="フローチャート: 判断 586">
          <a:extLst>
            <a:ext uri="{FF2B5EF4-FFF2-40B4-BE49-F238E27FC236}">
              <a16:creationId xmlns:a16="http://schemas.microsoft.com/office/drawing/2014/main" id="{00000000-0008-0000-0600-00004B020000}"/>
            </a:ext>
          </a:extLst>
        </xdr:cNvPr>
        <xdr:cNvSpPr/>
      </xdr:nvSpPr>
      <xdr:spPr>
        <a:xfrm>
          <a:off x="12763500" y="10163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59</xdr:row>
      <xdr:rowOff>140805</xdr:rowOff>
    </xdr:from>
    <xdr:ext cx="249299" cy="259045"/>
    <xdr:sp macro="" textlink="">
      <xdr:nvSpPr>
        <xdr:cNvPr id="588" name="テキスト ボックス 587">
          <a:extLst>
            <a:ext uri="{FF2B5EF4-FFF2-40B4-BE49-F238E27FC236}">
              <a16:creationId xmlns:a16="http://schemas.microsoft.com/office/drawing/2014/main" id="{00000000-0008-0000-0600-00004C020000}"/>
            </a:ext>
          </a:extLst>
        </xdr:cNvPr>
        <xdr:cNvSpPr txBox="1"/>
      </xdr:nvSpPr>
      <xdr:spPr>
        <a:xfrm>
          <a:off x="1268965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9" name="テキスト ボックス 588">
          <a:extLst>
            <a:ext uri="{FF2B5EF4-FFF2-40B4-BE49-F238E27FC236}">
              <a16:creationId xmlns:a16="http://schemas.microsoft.com/office/drawing/2014/main" id="{00000000-0008-0000-0600-00004D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0" name="テキスト ボックス 589">
          <a:extLst>
            <a:ext uri="{FF2B5EF4-FFF2-40B4-BE49-F238E27FC236}">
              <a16:creationId xmlns:a16="http://schemas.microsoft.com/office/drawing/2014/main" id="{00000000-0008-0000-0600-00004E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1" name="テキスト ボックス 590">
          <a:extLst>
            <a:ext uri="{FF2B5EF4-FFF2-40B4-BE49-F238E27FC236}">
              <a16:creationId xmlns:a16="http://schemas.microsoft.com/office/drawing/2014/main" id="{00000000-0008-0000-0600-00004F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2" name="テキスト ボックス 591">
          <a:extLst>
            <a:ext uri="{FF2B5EF4-FFF2-40B4-BE49-F238E27FC236}">
              <a16:creationId xmlns:a16="http://schemas.microsoft.com/office/drawing/2014/main" id="{00000000-0008-0000-0600-000050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3" name="テキスト ボックス 592">
          <a:extLst>
            <a:ext uri="{FF2B5EF4-FFF2-40B4-BE49-F238E27FC236}">
              <a16:creationId xmlns:a16="http://schemas.microsoft.com/office/drawing/2014/main" id="{00000000-0008-0000-0600-000051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48078</xdr:rowOff>
    </xdr:from>
    <xdr:to>
      <xdr:col>85</xdr:col>
      <xdr:colOff>177800</xdr:colOff>
      <xdr:row>59</xdr:row>
      <xdr:rowOff>149678</xdr:rowOff>
    </xdr:to>
    <xdr:sp macro="" textlink="">
      <xdr:nvSpPr>
        <xdr:cNvPr id="594" name="楕円 593">
          <a:extLst>
            <a:ext uri="{FF2B5EF4-FFF2-40B4-BE49-F238E27FC236}">
              <a16:creationId xmlns:a16="http://schemas.microsoft.com/office/drawing/2014/main" id="{00000000-0008-0000-0600-000052020000}"/>
            </a:ext>
          </a:extLst>
        </xdr:cNvPr>
        <xdr:cNvSpPr/>
      </xdr:nvSpPr>
      <xdr:spPr>
        <a:xfrm>
          <a:off x="162687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58</xdr:row>
      <xdr:rowOff>83655</xdr:rowOff>
    </xdr:from>
    <xdr:ext cx="249299" cy="259045"/>
    <xdr:sp macro="" textlink="">
      <xdr:nvSpPr>
        <xdr:cNvPr id="595" name="失業対策事業費該当値テキスト">
          <a:extLst>
            <a:ext uri="{FF2B5EF4-FFF2-40B4-BE49-F238E27FC236}">
              <a16:creationId xmlns:a16="http://schemas.microsoft.com/office/drawing/2014/main" id="{00000000-0008-0000-0600-000053020000}"/>
            </a:ext>
          </a:extLst>
        </xdr:cNvPr>
        <xdr:cNvSpPr txBox="1"/>
      </xdr:nvSpPr>
      <xdr:spPr>
        <a:xfrm>
          <a:off x="16370300" y="100277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59</xdr:row>
      <xdr:rowOff>48078</xdr:rowOff>
    </xdr:from>
    <xdr:to>
      <xdr:col>81</xdr:col>
      <xdr:colOff>101600</xdr:colOff>
      <xdr:row>59</xdr:row>
      <xdr:rowOff>149678</xdr:rowOff>
    </xdr:to>
    <xdr:sp macro="" textlink="">
      <xdr:nvSpPr>
        <xdr:cNvPr id="596" name="楕円 595">
          <a:extLst>
            <a:ext uri="{FF2B5EF4-FFF2-40B4-BE49-F238E27FC236}">
              <a16:creationId xmlns:a16="http://schemas.microsoft.com/office/drawing/2014/main" id="{00000000-0008-0000-0600-000054020000}"/>
            </a:ext>
          </a:extLst>
        </xdr:cNvPr>
        <xdr:cNvSpPr/>
      </xdr:nvSpPr>
      <xdr:spPr>
        <a:xfrm>
          <a:off x="15430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59</xdr:row>
      <xdr:rowOff>140805</xdr:rowOff>
    </xdr:from>
    <xdr:ext cx="249299" cy="259045"/>
    <xdr:sp macro="" textlink="">
      <xdr:nvSpPr>
        <xdr:cNvPr id="597" name="テキスト ボックス 596">
          <a:extLst>
            <a:ext uri="{FF2B5EF4-FFF2-40B4-BE49-F238E27FC236}">
              <a16:creationId xmlns:a16="http://schemas.microsoft.com/office/drawing/2014/main" id="{00000000-0008-0000-0600-000055020000}"/>
            </a:ext>
          </a:extLst>
        </xdr:cNvPr>
        <xdr:cNvSpPr txBox="1"/>
      </xdr:nvSpPr>
      <xdr:spPr>
        <a:xfrm>
          <a:off x="1535665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59</xdr:row>
      <xdr:rowOff>48078</xdr:rowOff>
    </xdr:from>
    <xdr:to>
      <xdr:col>76</xdr:col>
      <xdr:colOff>165100</xdr:colOff>
      <xdr:row>59</xdr:row>
      <xdr:rowOff>149678</xdr:rowOff>
    </xdr:to>
    <xdr:sp macro="" textlink="">
      <xdr:nvSpPr>
        <xdr:cNvPr id="598" name="楕円 597">
          <a:extLst>
            <a:ext uri="{FF2B5EF4-FFF2-40B4-BE49-F238E27FC236}">
              <a16:creationId xmlns:a16="http://schemas.microsoft.com/office/drawing/2014/main" id="{00000000-0008-0000-0600-000056020000}"/>
            </a:ext>
          </a:extLst>
        </xdr:cNvPr>
        <xdr:cNvSpPr/>
      </xdr:nvSpPr>
      <xdr:spPr>
        <a:xfrm>
          <a:off x="14541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57</xdr:row>
      <xdr:rowOff>166205</xdr:rowOff>
    </xdr:from>
    <xdr:ext cx="249299" cy="259045"/>
    <xdr:sp macro="" textlink="">
      <xdr:nvSpPr>
        <xdr:cNvPr id="599" name="テキスト ボックス 598">
          <a:extLst>
            <a:ext uri="{FF2B5EF4-FFF2-40B4-BE49-F238E27FC236}">
              <a16:creationId xmlns:a16="http://schemas.microsoft.com/office/drawing/2014/main" id="{00000000-0008-0000-0600-000057020000}"/>
            </a:ext>
          </a:extLst>
        </xdr:cNvPr>
        <xdr:cNvSpPr txBox="1"/>
      </xdr:nvSpPr>
      <xdr:spPr>
        <a:xfrm>
          <a:off x="14467650" y="99388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59</xdr:row>
      <xdr:rowOff>48078</xdr:rowOff>
    </xdr:from>
    <xdr:to>
      <xdr:col>72</xdr:col>
      <xdr:colOff>38100</xdr:colOff>
      <xdr:row>59</xdr:row>
      <xdr:rowOff>149678</xdr:rowOff>
    </xdr:to>
    <xdr:sp macro="" textlink="">
      <xdr:nvSpPr>
        <xdr:cNvPr id="600" name="楕円 599">
          <a:extLst>
            <a:ext uri="{FF2B5EF4-FFF2-40B4-BE49-F238E27FC236}">
              <a16:creationId xmlns:a16="http://schemas.microsoft.com/office/drawing/2014/main" id="{00000000-0008-0000-0600-000058020000}"/>
            </a:ext>
          </a:extLst>
        </xdr:cNvPr>
        <xdr:cNvSpPr/>
      </xdr:nvSpPr>
      <xdr:spPr>
        <a:xfrm>
          <a:off x="13652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57</xdr:row>
      <xdr:rowOff>166205</xdr:rowOff>
    </xdr:from>
    <xdr:ext cx="249299" cy="259045"/>
    <xdr:sp macro="" textlink="">
      <xdr:nvSpPr>
        <xdr:cNvPr id="601" name="テキスト ボックス 600">
          <a:extLst>
            <a:ext uri="{FF2B5EF4-FFF2-40B4-BE49-F238E27FC236}">
              <a16:creationId xmlns:a16="http://schemas.microsoft.com/office/drawing/2014/main" id="{00000000-0008-0000-0600-000059020000}"/>
            </a:ext>
          </a:extLst>
        </xdr:cNvPr>
        <xdr:cNvSpPr txBox="1"/>
      </xdr:nvSpPr>
      <xdr:spPr>
        <a:xfrm>
          <a:off x="13578650" y="99388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59</xdr:row>
      <xdr:rowOff>48078</xdr:rowOff>
    </xdr:from>
    <xdr:to>
      <xdr:col>67</xdr:col>
      <xdr:colOff>101600</xdr:colOff>
      <xdr:row>59</xdr:row>
      <xdr:rowOff>149678</xdr:rowOff>
    </xdr:to>
    <xdr:sp macro="" textlink="">
      <xdr:nvSpPr>
        <xdr:cNvPr id="602" name="楕円 601">
          <a:extLst>
            <a:ext uri="{FF2B5EF4-FFF2-40B4-BE49-F238E27FC236}">
              <a16:creationId xmlns:a16="http://schemas.microsoft.com/office/drawing/2014/main" id="{00000000-0008-0000-0600-00005A020000}"/>
            </a:ext>
          </a:extLst>
        </xdr:cNvPr>
        <xdr:cNvSpPr/>
      </xdr:nvSpPr>
      <xdr:spPr>
        <a:xfrm>
          <a:off x="12763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57</xdr:row>
      <xdr:rowOff>166205</xdr:rowOff>
    </xdr:from>
    <xdr:ext cx="249299" cy="259045"/>
    <xdr:sp macro="" textlink="">
      <xdr:nvSpPr>
        <xdr:cNvPr id="603" name="テキスト ボックス 602">
          <a:extLst>
            <a:ext uri="{FF2B5EF4-FFF2-40B4-BE49-F238E27FC236}">
              <a16:creationId xmlns:a16="http://schemas.microsoft.com/office/drawing/2014/main" id="{00000000-0008-0000-0600-00005B020000}"/>
            </a:ext>
          </a:extLst>
        </xdr:cNvPr>
        <xdr:cNvSpPr txBox="1"/>
      </xdr:nvSpPr>
      <xdr:spPr>
        <a:xfrm>
          <a:off x="12689650" y="99388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4" name="正方形/長方形 603">
          <a:extLst>
            <a:ext uri="{FF2B5EF4-FFF2-40B4-BE49-F238E27FC236}">
              <a16:creationId xmlns:a16="http://schemas.microsoft.com/office/drawing/2014/main" id="{00000000-0008-0000-0600-00005C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5" name="正方形/長方形 604">
          <a:extLst>
            <a:ext uri="{FF2B5EF4-FFF2-40B4-BE49-F238E27FC236}">
              <a16:creationId xmlns:a16="http://schemas.microsoft.com/office/drawing/2014/main" id="{00000000-0008-0000-0600-00005D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6" name="正方形/長方形 605">
          <a:extLst>
            <a:ext uri="{FF2B5EF4-FFF2-40B4-BE49-F238E27FC236}">
              <a16:creationId xmlns:a16="http://schemas.microsoft.com/office/drawing/2014/main" id="{00000000-0008-0000-0600-00005E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7" name="正方形/長方形 606">
          <a:extLst>
            <a:ext uri="{FF2B5EF4-FFF2-40B4-BE49-F238E27FC236}">
              <a16:creationId xmlns:a16="http://schemas.microsoft.com/office/drawing/2014/main" id="{00000000-0008-0000-0600-00005F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8" name="正方形/長方形 607">
          <a:extLst>
            <a:ext uri="{FF2B5EF4-FFF2-40B4-BE49-F238E27FC236}">
              <a16:creationId xmlns:a16="http://schemas.microsoft.com/office/drawing/2014/main" id="{00000000-0008-0000-0600-000060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9" name="正方形/長方形 608">
          <a:extLst>
            <a:ext uri="{FF2B5EF4-FFF2-40B4-BE49-F238E27FC236}">
              <a16:creationId xmlns:a16="http://schemas.microsoft.com/office/drawing/2014/main" id="{00000000-0008-0000-0600-000061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0" name="正方形/長方形 609">
          <a:extLst>
            <a:ext uri="{FF2B5EF4-FFF2-40B4-BE49-F238E27FC236}">
              <a16:creationId xmlns:a16="http://schemas.microsoft.com/office/drawing/2014/main" id="{00000000-0008-0000-0600-000062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45,448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1" name="正方形/長方形 610">
          <a:extLst>
            <a:ext uri="{FF2B5EF4-FFF2-40B4-BE49-F238E27FC236}">
              <a16:creationId xmlns:a16="http://schemas.microsoft.com/office/drawing/2014/main" id="{00000000-0008-0000-0600-000063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2" name="テキスト ボックス 611">
          <a:extLst>
            <a:ext uri="{FF2B5EF4-FFF2-40B4-BE49-F238E27FC236}">
              <a16:creationId xmlns:a16="http://schemas.microsoft.com/office/drawing/2014/main" id="{00000000-0008-0000-0600-000064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3" name="直線コネクタ 612">
          <a:extLst>
            <a:ext uri="{FF2B5EF4-FFF2-40B4-BE49-F238E27FC236}">
              <a16:creationId xmlns:a16="http://schemas.microsoft.com/office/drawing/2014/main" id="{00000000-0008-0000-0600-000065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14" name="直線コネクタ 613">
          <a:extLst>
            <a:ext uri="{FF2B5EF4-FFF2-40B4-BE49-F238E27FC236}">
              <a16:creationId xmlns:a16="http://schemas.microsoft.com/office/drawing/2014/main" id="{00000000-0008-0000-0600-000066020000}"/>
            </a:ext>
          </a:extLst>
        </xdr:cNvPr>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15" name="テキスト ボックス 614">
          <a:extLst>
            <a:ext uri="{FF2B5EF4-FFF2-40B4-BE49-F238E27FC236}">
              <a16:creationId xmlns:a16="http://schemas.microsoft.com/office/drawing/2014/main" id="{00000000-0008-0000-0600-000067020000}"/>
            </a:ext>
          </a:extLst>
        </xdr:cNvPr>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16" name="直線コネクタ 615">
          <a:extLst>
            <a:ext uri="{FF2B5EF4-FFF2-40B4-BE49-F238E27FC236}">
              <a16:creationId xmlns:a16="http://schemas.microsoft.com/office/drawing/2014/main" id="{00000000-0008-0000-0600-000068020000}"/>
            </a:ext>
          </a:extLst>
        </xdr:cNvPr>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144434</xdr:rowOff>
    </xdr:from>
    <xdr:ext cx="531299" cy="259045"/>
    <xdr:sp macro="" textlink="">
      <xdr:nvSpPr>
        <xdr:cNvPr id="617" name="テキスト ボックス 616">
          <a:extLst>
            <a:ext uri="{FF2B5EF4-FFF2-40B4-BE49-F238E27FC236}">
              <a16:creationId xmlns:a16="http://schemas.microsoft.com/office/drawing/2014/main" id="{00000000-0008-0000-0600-000069020000}"/>
            </a:ext>
          </a:extLst>
        </xdr:cNvPr>
        <xdr:cNvSpPr txBox="1"/>
      </xdr:nvSpPr>
      <xdr:spPr>
        <a:xfrm>
          <a:off x="11914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18" name="直線コネクタ 617">
          <a:extLst>
            <a:ext uri="{FF2B5EF4-FFF2-40B4-BE49-F238E27FC236}">
              <a16:creationId xmlns:a16="http://schemas.microsoft.com/office/drawing/2014/main" id="{00000000-0008-0000-0600-00006A020000}"/>
            </a:ext>
          </a:extLst>
        </xdr:cNvPr>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74</xdr:row>
      <xdr:rowOff>160762</xdr:rowOff>
    </xdr:from>
    <xdr:ext cx="595419" cy="259045"/>
    <xdr:sp macro="" textlink="">
      <xdr:nvSpPr>
        <xdr:cNvPr id="619" name="テキスト ボックス 618">
          <a:extLst>
            <a:ext uri="{FF2B5EF4-FFF2-40B4-BE49-F238E27FC236}">
              <a16:creationId xmlns:a16="http://schemas.microsoft.com/office/drawing/2014/main" id="{00000000-0008-0000-0600-00006B020000}"/>
            </a:ext>
          </a:extLst>
        </xdr:cNvPr>
        <xdr:cNvSpPr txBox="1"/>
      </xdr:nvSpPr>
      <xdr:spPr>
        <a:xfrm>
          <a:off x="11850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20" name="直線コネクタ 619">
          <a:extLst>
            <a:ext uri="{FF2B5EF4-FFF2-40B4-BE49-F238E27FC236}">
              <a16:creationId xmlns:a16="http://schemas.microsoft.com/office/drawing/2014/main" id="{00000000-0008-0000-0600-00006C020000}"/>
            </a:ext>
          </a:extLst>
        </xdr:cNvPr>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5642</xdr:rowOff>
    </xdr:from>
    <xdr:ext cx="595419" cy="259045"/>
    <xdr:sp macro="" textlink="">
      <xdr:nvSpPr>
        <xdr:cNvPr id="621" name="テキスト ボックス 620">
          <a:extLst>
            <a:ext uri="{FF2B5EF4-FFF2-40B4-BE49-F238E27FC236}">
              <a16:creationId xmlns:a16="http://schemas.microsoft.com/office/drawing/2014/main" id="{00000000-0008-0000-0600-00006D020000}"/>
            </a:ext>
          </a:extLst>
        </xdr:cNvPr>
        <xdr:cNvSpPr txBox="1"/>
      </xdr:nvSpPr>
      <xdr:spPr>
        <a:xfrm>
          <a:off x="11850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22" name="直線コネクタ 621">
          <a:extLst>
            <a:ext uri="{FF2B5EF4-FFF2-40B4-BE49-F238E27FC236}">
              <a16:creationId xmlns:a16="http://schemas.microsoft.com/office/drawing/2014/main" id="{00000000-0008-0000-0600-00006E020000}"/>
            </a:ext>
          </a:extLst>
        </xdr:cNvPr>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21970</xdr:rowOff>
    </xdr:from>
    <xdr:ext cx="595419" cy="259045"/>
    <xdr:sp macro="" textlink="">
      <xdr:nvSpPr>
        <xdr:cNvPr id="623" name="テキスト ボックス 622">
          <a:extLst>
            <a:ext uri="{FF2B5EF4-FFF2-40B4-BE49-F238E27FC236}">
              <a16:creationId xmlns:a16="http://schemas.microsoft.com/office/drawing/2014/main" id="{00000000-0008-0000-0600-00006F020000}"/>
            </a:ext>
          </a:extLst>
        </xdr:cNvPr>
        <xdr:cNvSpPr txBox="1"/>
      </xdr:nvSpPr>
      <xdr:spPr>
        <a:xfrm>
          <a:off x="11850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24" name="直線コネクタ 623">
          <a:extLst>
            <a:ext uri="{FF2B5EF4-FFF2-40B4-BE49-F238E27FC236}">
              <a16:creationId xmlns:a16="http://schemas.microsoft.com/office/drawing/2014/main" id="{00000000-0008-0000-0600-000070020000}"/>
            </a:ext>
          </a:extLst>
        </xdr:cNvPr>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38299</xdr:rowOff>
    </xdr:from>
    <xdr:ext cx="595419" cy="259045"/>
    <xdr:sp macro="" textlink="">
      <xdr:nvSpPr>
        <xdr:cNvPr id="625" name="テキスト ボックス 624">
          <a:extLst>
            <a:ext uri="{FF2B5EF4-FFF2-40B4-BE49-F238E27FC236}">
              <a16:creationId xmlns:a16="http://schemas.microsoft.com/office/drawing/2014/main" id="{00000000-0008-0000-0600-000071020000}"/>
            </a:ext>
          </a:extLst>
        </xdr:cNvPr>
        <xdr:cNvSpPr txBox="1"/>
      </xdr:nvSpPr>
      <xdr:spPr>
        <a:xfrm>
          <a:off x="11850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6" name="直線コネクタ 625">
          <a:extLst>
            <a:ext uri="{FF2B5EF4-FFF2-40B4-BE49-F238E27FC236}">
              <a16:creationId xmlns:a16="http://schemas.microsoft.com/office/drawing/2014/main" id="{00000000-0008-0000-0600-000072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7" name="テキスト ボックス 626">
          <a:extLst>
            <a:ext uri="{FF2B5EF4-FFF2-40B4-BE49-F238E27FC236}">
              <a16:creationId xmlns:a16="http://schemas.microsoft.com/office/drawing/2014/main" id="{00000000-0008-0000-0600-000073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8" name="公債費グラフ枠">
          <a:extLst>
            <a:ext uri="{FF2B5EF4-FFF2-40B4-BE49-F238E27FC236}">
              <a16:creationId xmlns:a16="http://schemas.microsoft.com/office/drawing/2014/main" id="{00000000-0008-0000-0600-000074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54909</xdr:rowOff>
    </xdr:from>
    <xdr:to>
      <xdr:col>85</xdr:col>
      <xdr:colOff>126364</xdr:colOff>
      <xdr:row>78</xdr:row>
      <xdr:rowOff>133913</xdr:rowOff>
    </xdr:to>
    <xdr:cxnSp macro="">
      <xdr:nvCxnSpPr>
        <xdr:cNvPr id="629" name="直線コネクタ 628">
          <a:extLst>
            <a:ext uri="{FF2B5EF4-FFF2-40B4-BE49-F238E27FC236}">
              <a16:creationId xmlns:a16="http://schemas.microsoft.com/office/drawing/2014/main" id="{00000000-0008-0000-0600-000075020000}"/>
            </a:ext>
          </a:extLst>
        </xdr:cNvPr>
        <xdr:cNvCxnSpPr/>
      </xdr:nvCxnSpPr>
      <xdr:spPr>
        <a:xfrm flipV="1">
          <a:off x="16317595" y="12227859"/>
          <a:ext cx="1269" cy="12791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137740</xdr:rowOff>
    </xdr:from>
    <xdr:ext cx="534377" cy="259045"/>
    <xdr:sp macro="" textlink="">
      <xdr:nvSpPr>
        <xdr:cNvPr id="630" name="公債費最小値テキスト">
          <a:extLst>
            <a:ext uri="{FF2B5EF4-FFF2-40B4-BE49-F238E27FC236}">
              <a16:creationId xmlns:a16="http://schemas.microsoft.com/office/drawing/2014/main" id="{00000000-0008-0000-0600-000076020000}"/>
            </a:ext>
          </a:extLst>
        </xdr:cNvPr>
        <xdr:cNvSpPr txBox="1"/>
      </xdr:nvSpPr>
      <xdr:spPr>
        <a:xfrm>
          <a:off x="16370300" y="135108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20,886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133913</xdr:rowOff>
    </xdr:from>
    <xdr:to>
      <xdr:col>86</xdr:col>
      <xdr:colOff>25400</xdr:colOff>
      <xdr:row>78</xdr:row>
      <xdr:rowOff>133913</xdr:rowOff>
    </xdr:to>
    <xdr:cxnSp macro="">
      <xdr:nvCxnSpPr>
        <xdr:cNvPr id="631" name="直線コネクタ 630">
          <a:extLst>
            <a:ext uri="{FF2B5EF4-FFF2-40B4-BE49-F238E27FC236}">
              <a16:creationId xmlns:a16="http://schemas.microsoft.com/office/drawing/2014/main" id="{00000000-0008-0000-0600-000077020000}"/>
            </a:ext>
          </a:extLst>
        </xdr:cNvPr>
        <xdr:cNvCxnSpPr/>
      </xdr:nvCxnSpPr>
      <xdr:spPr>
        <a:xfrm>
          <a:off x="16230600" y="135070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1586</xdr:rowOff>
    </xdr:from>
    <xdr:ext cx="599010" cy="259045"/>
    <xdr:sp macro="" textlink="">
      <xdr:nvSpPr>
        <xdr:cNvPr id="632" name="公債費最大値テキスト">
          <a:extLst>
            <a:ext uri="{FF2B5EF4-FFF2-40B4-BE49-F238E27FC236}">
              <a16:creationId xmlns:a16="http://schemas.microsoft.com/office/drawing/2014/main" id="{00000000-0008-0000-0600-000078020000}"/>
            </a:ext>
          </a:extLst>
        </xdr:cNvPr>
        <xdr:cNvSpPr txBox="1"/>
      </xdr:nvSpPr>
      <xdr:spPr>
        <a:xfrm>
          <a:off x="16370300" y="120030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216,732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54909</xdr:rowOff>
    </xdr:from>
    <xdr:to>
      <xdr:col>86</xdr:col>
      <xdr:colOff>25400</xdr:colOff>
      <xdr:row>71</xdr:row>
      <xdr:rowOff>54909</xdr:rowOff>
    </xdr:to>
    <xdr:cxnSp macro="">
      <xdr:nvCxnSpPr>
        <xdr:cNvPr id="633" name="直線コネクタ 632">
          <a:extLst>
            <a:ext uri="{FF2B5EF4-FFF2-40B4-BE49-F238E27FC236}">
              <a16:creationId xmlns:a16="http://schemas.microsoft.com/office/drawing/2014/main" id="{00000000-0008-0000-0600-000079020000}"/>
            </a:ext>
          </a:extLst>
        </xdr:cNvPr>
        <xdr:cNvCxnSpPr/>
      </xdr:nvCxnSpPr>
      <xdr:spPr>
        <a:xfrm>
          <a:off x="16230600" y="122278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76</xdr:row>
      <xdr:rowOff>168791</xdr:rowOff>
    </xdr:from>
    <xdr:to>
      <xdr:col>85</xdr:col>
      <xdr:colOff>127000</xdr:colOff>
      <xdr:row>77</xdr:row>
      <xdr:rowOff>31338</xdr:rowOff>
    </xdr:to>
    <xdr:cxnSp macro="">
      <xdr:nvCxnSpPr>
        <xdr:cNvPr id="634" name="直線コネクタ 633">
          <a:extLst>
            <a:ext uri="{FF2B5EF4-FFF2-40B4-BE49-F238E27FC236}">
              <a16:creationId xmlns:a16="http://schemas.microsoft.com/office/drawing/2014/main" id="{00000000-0008-0000-0600-00007A020000}"/>
            </a:ext>
          </a:extLst>
        </xdr:cNvPr>
        <xdr:cNvCxnSpPr/>
      </xdr:nvCxnSpPr>
      <xdr:spPr>
        <a:xfrm flipV="1">
          <a:off x="15481300" y="13198991"/>
          <a:ext cx="838200" cy="339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127768</xdr:rowOff>
    </xdr:from>
    <xdr:ext cx="534377" cy="259045"/>
    <xdr:sp macro="" textlink="">
      <xdr:nvSpPr>
        <xdr:cNvPr id="635" name="公債費平均値テキスト">
          <a:extLst>
            <a:ext uri="{FF2B5EF4-FFF2-40B4-BE49-F238E27FC236}">
              <a16:creationId xmlns:a16="http://schemas.microsoft.com/office/drawing/2014/main" id="{00000000-0008-0000-0600-00007B020000}"/>
            </a:ext>
          </a:extLst>
        </xdr:cNvPr>
        <xdr:cNvSpPr txBox="1"/>
      </xdr:nvSpPr>
      <xdr:spPr>
        <a:xfrm>
          <a:off x="16370300" y="1315796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63,246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149341</xdr:rowOff>
    </xdr:from>
    <xdr:to>
      <xdr:col>85</xdr:col>
      <xdr:colOff>177800</xdr:colOff>
      <xdr:row>77</xdr:row>
      <xdr:rowOff>79491</xdr:rowOff>
    </xdr:to>
    <xdr:sp macro="" textlink="">
      <xdr:nvSpPr>
        <xdr:cNvPr id="636" name="フローチャート: 判断 635">
          <a:extLst>
            <a:ext uri="{FF2B5EF4-FFF2-40B4-BE49-F238E27FC236}">
              <a16:creationId xmlns:a16="http://schemas.microsoft.com/office/drawing/2014/main" id="{00000000-0008-0000-0600-00007C020000}"/>
            </a:ext>
          </a:extLst>
        </xdr:cNvPr>
        <xdr:cNvSpPr/>
      </xdr:nvSpPr>
      <xdr:spPr>
        <a:xfrm>
          <a:off x="16268700" y="131795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77</xdr:row>
      <xdr:rowOff>31338</xdr:rowOff>
    </xdr:from>
    <xdr:to>
      <xdr:col>81</xdr:col>
      <xdr:colOff>50800</xdr:colOff>
      <xdr:row>77</xdr:row>
      <xdr:rowOff>44596</xdr:rowOff>
    </xdr:to>
    <xdr:cxnSp macro="">
      <xdr:nvCxnSpPr>
        <xdr:cNvPr id="637" name="直線コネクタ 636">
          <a:extLst>
            <a:ext uri="{FF2B5EF4-FFF2-40B4-BE49-F238E27FC236}">
              <a16:creationId xmlns:a16="http://schemas.microsoft.com/office/drawing/2014/main" id="{00000000-0008-0000-0600-00007D020000}"/>
            </a:ext>
          </a:extLst>
        </xdr:cNvPr>
        <xdr:cNvCxnSpPr/>
      </xdr:nvCxnSpPr>
      <xdr:spPr>
        <a:xfrm flipV="1">
          <a:off x="14592300" y="13232988"/>
          <a:ext cx="889000" cy="132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8485</xdr:rowOff>
    </xdr:from>
    <xdr:to>
      <xdr:col>81</xdr:col>
      <xdr:colOff>101600</xdr:colOff>
      <xdr:row>77</xdr:row>
      <xdr:rowOff>110085</xdr:rowOff>
    </xdr:to>
    <xdr:sp macro="" textlink="">
      <xdr:nvSpPr>
        <xdr:cNvPr id="638" name="フローチャート: 判断 637">
          <a:extLst>
            <a:ext uri="{FF2B5EF4-FFF2-40B4-BE49-F238E27FC236}">
              <a16:creationId xmlns:a16="http://schemas.microsoft.com/office/drawing/2014/main" id="{00000000-0008-0000-0600-00007E020000}"/>
            </a:ext>
          </a:extLst>
        </xdr:cNvPr>
        <xdr:cNvSpPr/>
      </xdr:nvSpPr>
      <xdr:spPr>
        <a:xfrm>
          <a:off x="15430500" y="13210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101212</xdr:rowOff>
    </xdr:from>
    <xdr:ext cx="534377" cy="259045"/>
    <xdr:sp macro="" textlink="">
      <xdr:nvSpPr>
        <xdr:cNvPr id="639" name="テキスト ボックス 638">
          <a:extLst>
            <a:ext uri="{FF2B5EF4-FFF2-40B4-BE49-F238E27FC236}">
              <a16:creationId xmlns:a16="http://schemas.microsoft.com/office/drawing/2014/main" id="{00000000-0008-0000-0600-00007F020000}"/>
            </a:ext>
          </a:extLst>
        </xdr:cNvPr>
        <xdr:cNvSpPr txBox="1"/>
      </xdr:nvSpPr>
      <xdr:spPr>
        <a:xfrm>
          <a:off x="15214111" y="133028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77</xdr:row>
      <xdr:rowOff>44596</xdr:rowOff>
    </xdr:from>
    <xdr:to>
      <xdr:col>76</xdr:col>
      <xdr:colOff>114300</xdr:colOff>
      <xdr:row>77</xdr:row>
      <xdr:rowOff>58482</xdr:rowOff>
    </xdr:to>
    <xdr:cxnSp macro="">
      <xdr:nvCxnSpPr>
        <xdr:cNvPr id="640" name="直線コネクタ 639">
          <a:extLst>
            <a:ext uri="{FF2B5EF4-FFF2-40B4-BE49-F238E27FC236}">
              <a16:creationId xmlns:a16="http://schemas.microsoft.com/office/drawing/2014/main" id="{00000000-0008-0000-0600-000080020000}"/>
            </a:ext>
          </a:extLst>
        </xdr:cNvPr>
        <xdr:cNvCxnSpPr/>
      </xdr:nvCxnSpPr>
      <xdr:spPr>
        <a:xfrm flipV="1">
          <a:off x="13703300" y="13246246"/>
          <a:ext cx="889000" cy="13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76</xdr:row>
      <xdr:rowOff>169557</xdr:rowOff>
    </xdr:from>
    <xdr:to>
      <xdr:col>76</xdr:col>
      <xdr:colOff>165100</xdr:colOff>
      <xdr:row>77</xdr:row>
      <xdr:rowOff>99707</xdr:rowOff>
    </xdr:to>
    <xdr:sp macro="" textlink="">
      <xdr:nvSpPr>
        <xdr:cNvPr id="641" name="フローチャート: 判断 640">
          <a:extLst>
            <a:ext uri="{FF2B5EF4-FFF2-40B4-BE49-F238E27FC236}">
              <a16:creationId xmlns:a16="http://schemas.microsoft.com/office/drawing/2014/main" id="{00000000-0008-0000-0600-000081020000}"/>
            </a:ext>
          </a:extLst>
        </xdr:cNvPr>
        <xdr:cNvSpPr/>
      </xdr:nvSpPr>
      <xdr:spPr>
        <a:xfrm>
          <a:off x="14541500" y="13199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90834</xdr:rowOff>
    </xdr:from>
    <xdr:ext cx="534377" cy="259045"/>
    <xdr:sp macro="" textlink="">
      <xdr:nvSpPr>
        <xdr:cNvPr id="642" name="テキスト ボックス 641">
          <a:extLst>
            <a:ext uri="{FF2B5EF4-FFF2-40B4-BE49-F238E27FC236}">
              <a16:creationId xmlns:a16="http://schemas.microsoft.com/office/drawing/2014/main" id="{00000000-0008-0000-0600-000082020000}"/>
            </a:ext>
          </a:extLst>
        </xdr:cNvPr>
        <xdr:cNvSpPr txBox="1"/>
      </xdr:nvSpPr>
      <xdr:spPr>
        <a:xfrm>
          <a:off x="14325111" y="132924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77</xdr:row>
      <xdr:rowOff>58482</xdr:rowOff>
    </xdr:from>
    <xdr:to>
      <xdr:col>71</xdr:col>
      <xdr:colOff>177800</xdr:colOff>
      <xdr:row>77</xdr:row>
      <xdr:rowOff>73856</xdr:rowOff>
    </xdr:to>
    <xdr:cxnSp macro="">
      <xdr:nvCxnSpPr>
        <xdr:cNvPr id="643" name="直線コネクタ 642">
          <a:extLst>
            <a:ext uri="{FF2B5EF4-FFF2-40B4-BE49-F238E27FC236}">
              <a16:creationId xmlns:a16="http://schemas.microsoft.com/office/drawing/2014/main" id="{00000000-0008-0000-0600-000083020000}"/>
            </a:ext>
          </a:extLst>
        </xdr:cNvPr>
        <xdr:cNvCxnSpPr/>
      </xdr:nvCxnSpPr>
      <xdr:spPr>
        <a:xfrm flipV="1">
          <a:off x="12814300" y="13260132"/>
          <a:ext cx="889000" cy="153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22025</xdr:rowOff>
    </xdr:from>
    <xdr:to>
      <xdr:col>72</xdr:col>
      <xdr:colOff>38100</xdr:colOff>
      <xdr:row>77</xdr:row>
      <xdr:rowOff>123625</xdr:rowOff>
    </xdr:to>
    <xdr:sp macro="" textlink="">
      <xdr:nvSpPr>
        <xdr:cNvPr id="644" name="フローチャート: 判断 643">
          <a:extLst>
            <a:ext uri="{FF2B5EF4-FFF2-40B4-BE49-F238E27FC236}">
              <a16:creationId xmlns:a16="http://schemas.microsoft.com/office/drawing/2014/main" id="{00000000-0008-0000-0600-000084020000}"/>
            </a:ext>
          </a:extLst>
        </xdr:cNvPr>
        <xdr:cNvSpPr/>
      </xdr:nvSpPr>
      <xdr:spPr>
        <a:xfrm>
          <a:off x="13652500" y="132236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114752</xdr:rowOff>
    </xdr:from>
    <xdr:ext cx="534377" cy="259045"/>
    <xdr:sp macro="" textlink="">
      <xdr:nvSpPr>
        <xdr:cNvPr id="645" name="テキスト ボックス 644">
          <a:extLst>
            <a:ext uri="{FF2B5EF4-FFF2-40B4-BE49-F238E27FC236}">
              <a16:creationId xmlns:a16="http://schemas.microsoft.com/office/drawing/2014/main" id="{00000000-0008-0000-0600-000085020000}"/>
            </a:ext>
          </a:extLst>
        </xdr:cNvPr>
        <xdr:cNvSpPr txBox="1"/>
      </xdr:nvSpPr>
      <xdr:spPr>
        <a:xfrm>
          <a:off x="13436111" y="133164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11288</xdr:rowOff>
    </xdr:from>
    <xdr:to>
      <xdr:col>67</xdr:col>
      <xdr:colOff>101600</xdr:colOff>
      <xdr:row>77</xdr:row>
      <xdr:rowOff>112888</xdr:rowOff>
    </xdr:to>
    <xdr:sp macro="" textlink="">
      <xdr:nvSpPr>
        <xdr:cNvPr id="646" name="フローチャート: 判断 645">
          <a:extLst>
            <a:ext uri="{FF2B5EF4-FFF2-40B4-BE49-F238E27FC236}">
              <a16:creationId xmlns:a16="http://schemas.microsoft.com/office/drawing/2014/main" id="{00000000-0008-0000-0600-000086020000}"/>
            </a:ext>
          </a:extLst>
        </xdr:cNvPr>
        <xdr:cNvSpPr/>
      </xdr:nvSpPr>
      <xdr:spPr>
        <a:xfrm>
          <a:off x="12763500" y="132129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75</xdr:row>
      <xdr:rowOff>129415</xdr:rowOff>
    </xdr:from>
    <xdr:ext cx="534377" cy="259045"/>
    <xdr:sp macro="" textlink="">
      <xdr:nvSpPr>
        <xdr:cNvPr id="647" name="テキスト ボックス 646">
          <a:extLst>
            <a:ext uri="{FF2B5EF4-FFF2-40B4-BE49-F238E27FC236}">
              <a16:creationId xmlns:a16="http://schemas.microsoft.com/office/drawing/2014/main" id="{00000000-0008-0000-0600-000087020000}"/>
            </a:ext>
          </a:extLst>
        </xdr:cNvPr>
        <xdr:cNvSpPr txBox="1"/>
      </xdr:nvSpPr>
      <xdr:spPr>
        <a:xfrm>
          <a:off x="12547111" y="129881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8" name="テキスト ボックス 647">
          <a:extLst>
            <a:ext uri="{FF2B5EF4-FFF2-40B4-BE49-F238E27FC236}">
              <a16:creationId xmlns:a16="http://schemas.microsoft.com/office/drawing/2014/main" id="{00000000-0008-0000-0600-000088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9" name="テキスト ボックス 648">
          <a:extLst>
            <a:ext uri="{FF2B5EF4-FFF2-40B4-BE49-F238E27FC236}">
              <a16:creationId xmlns:a16="http://schemas.microsoft.com/office/drawing/2014/main" id="{00000000-0008-0000-0600-000089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0" name="テキスト ボックス 649">
          <a:extLst>
            <a:ext uri="{FF2B5EF4-FFF2-40B4-BE49-F238E27FC236}">
              <a16:creationId xmlns:a16="http://schemas.microsoft.com/office/drawing/2014/main" id="{00000000-0008-0000-0600-00008A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1" name="テキスト ボックス 650">
          <a:extLst>
            <a:ext uri="{FF2B5EF4-FFF2-40B4-BE49-F238E27FC236}">
              <a16:creationId xmlns:a16="http://schemas.microsoft.com/office/drawing/2014/main" id="{00000000-0008-0000-0600-00008B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2" name="テキスト ボックス 651">
          <a:extLst>
            <a:ext uri="{FF2B5EF4-FFF2-40B4-BE49-F238E27FC236}">
              <a16:creationId xmlns:a16="http://schemas.microsoft.com/office/drawing/2014/main" id="{00000000-0008-0000-0600-00008C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117991</xdr:rowOff>
    </xdr:from>
    <xdr:to>
      <xdr:col>85</xdr:col>
      <xdr:colOff>177800</xdr:colOff>
      <xdr:row>77</xdr:row>
      <xdr:rowOff>48141</xdr:rowOff>
    </xdr:to>
    <xdr:sp macro="" textlink="">
      <xdr:nvSpPr>
        <xdr:cNvPr id="653" name="楕円 652">
          <a:extLst>
            <a:ext uri="{FF2B5EF4-FFF2-40B4-BE49-F238E27FC236}">
              <a16:creationId xmlns:a16="http://schemas.microsoft.com/office/drawing/2014/main" id="{00000000-0008-0000-0600-00008D020000}"/>
            </a:ext>
          </a:extLst>
        </xdr:cNvPr>
        <xdr:cNvSpPr/>
      </xdr:nvSpPr>
      <xdr:spPr>
        <a:xfrm>
          <a:off x="16268700" y="131481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75</xdr:row>
      <xdr:rowOff>140868</xdr:rowOff>
    </xdr:from>
    <xdr:ext cx="534377" cy="259045"/>
    <xdr:sp macro="" textlink="">
      <xdr:nvSpPr>
        <xdr:cNvPr id="654" name="公債費該当値テキスト">
          <a:extLst>
            <a:ext uri="{FF2B5EF4-FFF2-40B4-BE49-F238E27FC236}">
              <a16:creationId xmlns:a16="http://schemas.microsoft.com/office/drawing/2014/main" id="{00000000-0008-0000-0600-00008E020000}"/>
            </a:ext>
          </a:extLst>
        </xdr:cNvPr>
        <xdr:cNvSpPr txBox="1"/>
      </xdr:nvSpPr>
      <xdr:spPr>
        <a:xfrm>
          <a:off x="16370300" y="129996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151988</xdr:rowOff>
    </xdr:from>
    <xdr:to>
      <xdr:col>81</xdr:col>
      <xdr:colOff>101600</xdr:colOff>
      <xdr:row>77</xdr:row>
      <xdr:rowOff>82138</xdr:rowOff>
    </xdr:to>
    <xdr:sp macro="" textlink="">
      <xdr:nvSpPr>
        <xdr:cNvPr id="655" name="楕円 654">
          <a:extLst>
            <a:ext uri="{FF2B5EF4-FFF2-40B4-BE49-F238E27FC236}">
              <a16:creationId xmlns:a16="http://schemas.microsoft.com/office/drawing/2014/main" id="{00000000-0008-0000-0600-00008F020000}"/>
            </a:ext>
          </a:extLst>
        </xdr:cNvPr>
        <xdr:cNvSpPr/>
      </xdr:nvSpPr>
      <xdr:spPr>
        <a:xfrm>
          <a:off x="15430500" y="131821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75</xdr:row>
      <xdr:rowOff>98664</xdr:rowOff>
    </xdr:from>
    <xdr:ext cx="534377" cy="259045"/>
    <xdr:sp macro="" textlink="">
      <xdr:nvSpPr>
        <xdr:cNvPr id="656" name="テキスト ボックス 655">
          <a:extLst>
            <a:ext uri="{FF2B5EF4-FFF2-40B4-BE49-F238E27FC236}">
              <a16:creationId xmlns:a16="http://schemas.microsoft.com/office/drawing/2014/main" id="{00000000-0008-0000-0600-000090020000}"/>
            </a:ext>
          </a:extLst>
        </xdr:cNvPr>
        <xdr:cNvSpPr txBox="1"/>
      </xdr:nvSpPr>
      <xdr:spPr>
        <a:xfrm>
          <a:off x="15214111" y="129574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62,841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76</xdr:row>
      <xdr:rowOff>165246</xdr:rowOff>
    </xdr:from>
    <xdr:to>
      <xdr:col>76</xdr:col>
      <xdr:colOff>165100</xdr:colOff>
      <xdr:row>77</xdr:row>
      <xdr:rowOff>95396</xdr:rowOff>
    </xdr:to>
    <xdr:sp macro="" textlink="">
      <xdr:nvSpPr>
        <xdr:cNvPr id="657" name="楕円 656">
          <a:extLst>
            <a:ext uri="{FF2B5EF4-FFF2-40B4-BE49-F238E27FC236}">
              <a16:creationId xmlns:a16="http://schemas.microsoft.com/office/drawing/2014/main" id="{00000000-0008-0000-0600-000091020000}"/>
            </a:ext>
          </a:extLst>
        </xdr:cNvPr>
        <xdr:cNvSpPr/>
      </xdr:nvSpPr>
      <xdr:spPr>
        <a:xfrm>
          <a:off x="14541500" y="131954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75</xdr:row>
      <xdr:rowOff>111923</xdr:rowOff>
    </xdr:from>
    <xdr:ext cx="534377" cy="259045"/>
    <xdr:sp macro="" textlink="">
      <xdr:nvSpPr>
        <xdr:cNvPr id="658" name="テキスト ボックス 657">
          <a:extLst>
            <a:ext uri="{FF2B5EF4-FFF2-40B4-BE49-F238E27FC236}">
              <a16:creationId xmlns:a16="http://schemas.microsoft.com/office/drawing/2014/main" id="{00000000-0008-0000-0600-000092020000}"/>
            </a:ext>
          </a:extLst>
        </xdr:cNvPr>
        <xdr:cNvSpPr txBox="1"/>
      </xdr:nvSpPr>
      <xdr:spPr>
        <a:xfrm>
          <a:off x="14325111" y="129706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60,811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7682</xdr:rowOff>
    </xdr:from>
    <xdr:to>
      <xdr:col>72</xdr:col>
      <xdr:colOff>38100</xdr:colOff>
      <xdr:row>77</xdr:row>
      <xdr:rowOff>109282</xdr:rowOff>
    </xdr:to>
    <xdr:sp macro="" textlink="">
      <xdr:nvSpPr>
        <xdr:cNvPr id="659" name="楕円 658">
          <a:extLst>
            <a:ext uri="{FF2B5EF4-FFF2-40B4-BE49-F238E27FC236}">
              <a16:creationId xmlns:a16="http://schemas.microsoft.com/office/drawing/2014/main" id="{00000000-0008-0000-0600-000093020000}"/>
            </a:ext>
          </a:extLst>
        </xdr:cNvPr>
        <xdr:cNvSpPr/>
      </xdr:nvSpPr>
      <xdr:spPr>
        <a:xfrm>
          <a:off x="13652500" y="13209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75</xdr:row>
      <xdr:rowOff>125809</xdr:rowOff>
    </xdr:from>
    <xdr:ext cx="534377" cy="259045"/>
    <xdr:sp macro="" textlink="">
      <xdr:nvSpPr>
        <xdr:cNvPr id="660" name="テキスト ボックス 659">
          <a:extLst>
            <a:ext uri="{FF2B5EF4-FFF2-40B4-BE49-F238E27FC236}">
              <a16:creationId xmlns:a16="http://schemas.microsoft.com/office/drawing/2014/main" id="{00000000-0008-0000-0600-000094020000}"/>
            </a:ext>
          </a:extLst>
        </xdr:cNvPr>
        <xdr:cNvSpPr txBox="1"/>
      </xdr:nvSpPr>
      <xdr:spPr>
        <a:xfrm>
          <a:off x="13436111" y="129845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58,685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23056</xdr:rowOff>
    </xdr:from>
    <xdr:to>
      <xdr:col>67</xdr:col>
      <xdr:colOff>101600</xdr:colOff>
      <xdr:row>77</xdr:row>
      <xdr:rowOff>124656</xdr:rowOff>
    </xdr:to>
    <xdr:sp macro="" textlink="">
      <xdr:nvSpPr>
        <xdr:cNvPr id="661" name="楕円 660">
          <a:extLst>
            <a:ext uri="{FF2B5EF4-FFF2-40B4-BE49-F238E27FC236}">
              <a16:creationId xmlns:a16="http://schemas.microsoft.com/office/drawing/2014/main" id="{00000000-0008-0000-0600-000095020000}"/>
            </a:ext>
          </a:extLst>
        </xdr:cNvPr>
        <xdr:cNvSpPr/>
      </xdr:nvSpPr>
      <xdr:spPr>
        <a:xfrm>
          <a:off x="12763500" y="132247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115783</xdr:rowOff>
    </xdr:from>
    <xdr:ext cx="534377" cy="259045"/>
    <xdr:sp macro="" textlink="">
      <xdr:nvSpPr>
        <xdr:cNvPr id="662" name="テキスト ボックス 661">
          <a:extLst>
            <a:ext uri="{FF2B5EF4-FFF2-40B4-BE49-F238E27FC236}">
              <a16:creationId xmlns:a16="http://schemas.microsoft.com/office/drawing/2014/main" id="{00000000-0008-0000-0600-000096020000}"/>
            </a:ext>
          </a:extLst>
        </xdr:cNvPr>
        <xdr:cNvSpPr txBox="1"/>
      </xdr:nvSpPr>
      <xdr:spPr>
        <a:xfrm>
          <a:off x="12547111" y="133174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56,331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3" name="正方形/長方形 662">
          <a:extLst>
            <a:ext uri="{FF2B5EF4-FFF2-40B4-BE49-F238E27FC236}">
              <a16:creationId xmlns:a16="http://schemas.microsoft.com/office/drawing/2014/main" id="{00000000-0008-0000-0600-000097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4" name="正方形/長方形 663">
          <a:extLst>
            <a:ext uri="{FF2B5EF4-FFF2-40B4-BE49-F238E27FC236}">
              <a16:creationId xmlns:a16="http://schemas.microsoft.com/office/drawing/2014/main" id="{00000000-0008-0000-0600-000098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5" name="正方形/長方形 664">
          <a:extLst>
            <a:ext uri="{FF2B5EF4-FFF2-40B4-BE49-F238E27FC236}">
              <a16:creationId xmlns:a16="http://schemas.microsoft.com/office/drawing/2014/main" id="{00000000-0008-0000-0600-000099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6" name="正方形/長方形 665">
          <a:extLst>
            <a:ext uri="{FF2B5EF4-FFF2-40B4-BE49-F238E27FC236}">
              <a16:creationId xmlns:a16="http://schemas.microsoft.com/office/drawing/2014/main" id="{00000000-0008-0000-0600-00009A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7" name="正方形/長方形 666">
          <a:extLst>
            <a:ext uri="{FF2B5EF4-FFF2-40B4-BE49-F238E27FC236}">
              <a16:creationId xmlns:a16="http://schemas.microsoft.com/office/drawing/2014/main" id="{00000000-0008-0000-0600-00009B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8" name="正方形/長方形 667">
          <a:extLst>
            <a:ext uri="{FF2B5EF4-FFF2-40B4-BE49-F238E27FC236}">
              <a16:creationId xmlns:a16="http://schemas.microsoft.com/office/drawing/2014/main" id="{00000000-0008-0000-0600-00009C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9" name="正方形/長方形 668">
          <a:extLst>
            <a:ext uri="{FF2B5EF4-FFF2-40B4-BE49-F238E27FC236}">
              <a16:creationId xmlns:a16="http://schemas.microsoft.com/office/drawing/2014/main" id="{00000000-0008-0000-0600-00009D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65,038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0" name="正方形/長方形 669">
          <a:extLst>
            <a:ext uri="{FF2B5EF4-FFF2-40B4-BE49-F238E27FC236}">
              <a16:creationId xmlns:a16="http://schemas.microsoft.com/office/drawing/2014/main" id="{00000000-0008-0000-0600-00009E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1" name="テキスト ボックス 670">
          <a:extLst>
            <a:ext uri="{FF2B5EF4-FFF2-40B4-BE49-F238E27FC236}">
              <a16:creationId xmlns:a16="http://schemas.microsoft.com/office/drawing/2014/main" id="{00000000-0008-0000-0600-00009F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2" name="直線コネクタ 671">
          <a:extLst>
            <a:ext uri="{FF2B5EF4-FFF2-40B4-BE49-F238E27FC236}">
              <a16:creationId xmlns:a16="http://schemas.microsoft.com/office/drawing/2014/main" id="{00000000-0008-0000-0600-0000A0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73" name="直線コネクタ 672">
          <a:extLst>
            <a:ext uri="{FF2B5EF4-FFF2-40B4-BE49-F238E27FC236}">
              <a16:creationId xmlns:a16="http://schemas.microsoft.com/office/drawing/2014/main" id="{00000000-0008-0000-0600-0000A1020000}"/>
            </a:ext>
          </a:extLst>
        </xdr:cNvPr>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74" name="テキスト ボックス 673">
          <a:extLst>
            <a:ext uri="{FF2B5EF4-FFF2-40B4-BE49-F238E27FC236}">
              <a16:creationId xmlns:a16="http://schemas.microsoft.com/office/drawing/2014/main" id="{00000000-0008-0000-0600-0000A2020000}"/>
            </a:ext>
          </a:extLst>
        </xdr:cNvPr>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75" name="直線コネクタ 674">
          <a:extLst>
            <a:ext uri="{FF2B5EF4-FFF2-40B4-BE49-F238E27FC236}">
              <a16:creationId xmlns:a16="http://schemas.microsoft.com/office/drawing/2014/main" id="{00000000-0008-0000-0600-0000A3020000}"/>
            </a:ext>
          </a:extLst>
        </xdr:cNvPr>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95</xdr:row>
      <xdr:rowOff>54627</xdr:rowOff>
    </xdr:from>
    <xdr:ext cx="531299" cy="259045"/>
    <xdr:sp macro="" textlink="">
      <xdr:nvSpPr>
        <xdr:cNvPr id="676" name="テキスト ボックス 675">
          <a:extLst>
            <a:ext uri="{FF2B5EF4-FFF2-40B4-BE49-F238E27FC236}">
              <a16:creationId xmlns:a16="http://schemas.microsoft.com/office/drawing/2014/main" id="{00000000-0008-0000-0600-0000A4020000}"/>
            </a:ext>
          </a:extLst>
        </xdr:cNvPr>
        <xdr:cNvSpPr txBox="1"/>
      </xdr:nvSpPr>
      <xdr:spPr>
        <a:xfrm>
          <a:off x="11914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77" name="直線コネクタ 676">
          <a:extLst>
            <a:ext uri="{FF2B5EF4-FFF2-40B4-BE49-F238E27FC236}">
              <a16:creationId xmlns:a16="http://schemas.microsoft.com/office/drawing/2014/main" id="{00000000-0008-0000-0600-0000A5020000}"/>
            </a:ext>
          </a:extLst>
        </xdr:cNvPr>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78" name="テキスト ボックス 677">
          <a:extLst>
            <a:ext uri="{FF2B5EF4-FFF2-40B4-BE49-F238E27FC236}">
              <a16:creationId xmlns:a16="http://schemas.microsoft.com/office/drawing/2014/main" id="{00000000-0008-0000-0600-0000A6020000}"/>
            </a:ext>
          </a:extLst>
        </xdr:cNvPr>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79" name="直線コネクタ 678">
          <a:extLst>
            <a:ext uri="{FF2B5EF4-FFF2-40B4-BE49-F238E27FC236}">
              <a16:creationId xmlns:a16="http://schemas.microsoft.com/office/drawing/2014/main" id="{00000000-0008-0000-0600-0000A7020000}"/>
            </a:ext>
          </a:extLst>
        </xdr:cNvPr>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80" name="テキスト ボックス 679">
          <a:extLst>
            <a:ext uri="{FF2B5EF4-FFF2-40B4-BE49-F238E27FC236}">
              <a16:creationId xmlns:a16="http://schemas.microsoft.com/office/drawing/2014/main" id="{00000000-0008-0000-0600-0000A8020000}"/>
            </a:ext>
          </a:extLst>
        </xdr:cNvPr>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1" name="直線コネクタ 680">
          <a:extLst>
            <a:ext uri="{FF2B5EF4-FFF2-40B4-BE49-F238E27FC236}">
              <a16:creationId xmlns:a16="http://schemas.microsoft.com/office/drawing/2014/main" id="{00000000-0008-0000-0600-0000A9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2" name="テキスト ボックス 681">
          <a:extLst>
            <a:ext uri="{FF2B5EF4-FFF2-40B4-BE49-F238E27FC236}">
              <a16:creationId xmlns:a16="http://schemas.microsoft.com/office/drawing/2014/main" id="{00000000-0008-0000-0600-0000AA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3" name="積立金グラフ枠">
          <a:extLst>
            <a:ext uri="{FF2B5EF4-FFF2-40B4-BE49-F238E27FC236}">
              <a16:creationId xmlns:a16="http://schemas.microsoft.com/office/drawing/2014/main" id="{00000000-0008-0000-0600-0000AB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128160</xdr:rowOff>
    </xdr:from>
    <xdr:to>
      <xdr:col>85</xdr:col>
      <xdr:colOff>126364</xdr:colOff>
      <xdr:row>98</xdr:row>
      <xdr:rowOff>134305</xdr:rowOff>
    </xdr:to>
    <xdr:cxnSp macro="">
      <xdr:nvCxnSpPr>
        <xdr:cNvPr id="684" name="直線コネクタ 683">
          <a:extLst>
            <a:ext uri="{FF2B5EF4-FFF2-40B4-BE49-F238E27FC236}">
              <a16:creationId xmlns:a16="http://schemas.microsoft.com/office/drawing/2014/main" id="{00000000-0008-0000-0600-0000AC020000}"/>
            </a:ext>
          </a:extLst>
        </xdr:cNvPr>
        <xdr:cNvCxnSpPr/>
      </xdr:nvCxnSpPr>
      <xdr:spPr>
        <a:xfrm flipV="1">
          <a:off x="16317595" y="15558660"/>
          <a:ext cx="1269" cy="13777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138132</xdr:rowOff>
    </xdr:from>
    <xdr:ext cx="378565" cy="259045"/>
    <xdr:sp macro="" textlink="">
      <xdr:nvSpPr>
        <xdr:cNvPr id="685" name="積立金最小値テキスト">
          <a:extLst>
            <a:ext uri="{FF2B5EF4-FFF2-40B4-BE49-F238E27FC236}">
              <a16:creationId xmlns:a16="http://schemas.microsoft.com/office/drawing/2014/main" id="{00000000-0008-0000-0600-0000AD020000}"/>
            </a:ext>
          </a:extLst>
        </xdr:cNvPr>
        <xdr:cNvSpPr txBox="1"/>
      </xdr:nvSpPr>
      <xdr:spPr>
        <a:xfrm>
          <a:off x="16370300" y="1694023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134305</xdr:rowOff>
    </xdr:from>
    <xdr:to>
      <xdr:col>86</xdr:col>
      <xdr:colOff>25400</xdr:colOff>
      <xdr:row>98</xdr:row>
      <xdr:rowOff>134305</xdr:rowOff>
    </xdr:to>
    <xdr:cxnSp macro="">
      <xdr:nvCxnSpPr>
        <xdr:cNvPr id="686" name="直線コネクタ 685">
          <a:extLst>
            <a:ext uri="{FF2B5EF4-FFF2-40B4-BE49-F238E27FC236}">
              <a16:creationId xmlns:a16="http://schemas.microsoft.com/office/drawing/2014/main" id="{00000000-0008-0000-0600-0000AE020000}"/>
            </a:ext>
          </a:extLst>
        </xdr:cNvPr>
        <xdr:cNvCxnSpPr/>
      </xdr:nvCxnSpPr>
      <xdr:spPr>
        <a:xfrm>
          <a:off x="16230600" y="169364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74837</xdr:rowOff>
    </xdr:from>
    <xdr:ext cx="599010" cy="259045"/>
    <xdr:sp macro="" textlink="">
      <xdr:nvSpPr>
        <xdr:cNvPr id="687" name="積立金最大値テキスト">
          <a:extLst>
            <a:ext uri="{FF2B5EF4-FFF2-40B4-BE49-F238E27FC236}">
              <a16:creationId xmlns:a16="http://schemas.microsoft.com/office/drawing/2014/main" id="{00000000-0008-0000-0600-0000AF020000}"/>
            </a:ext>
          </a:extLst>
        </xdr:cNvPr>
        <xdr:cNvSpPr txBox="1"/>
      </xdr:nvSpPr>
      <xdr:spPr>
        <a:xfrm>
          <a:off x="16370300" y="153338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151,262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128160</xdr:rowOff>
    </xdr:from>
    <xdr:to>
      <xdr:col>86</xdr:col>
      <xdr:colOff>25400</xdr:colOff>
      <xdr:row>90</xdr:row>
      <xdr:rowOff>128160</xdr:rowOff>
    </xdr:to>
    <xdr:cxnSp macro="">
      <xdr:nvCxnSpPr>
        <xdr:cNvPr id="688" name="直線コネクタ 687">
          <a:extLst>
            <a:ext uri="{FF2B5EF4-FFF2-40B4-BE49-F238E27FC236}">
              <a16:creationId xmlns:a16="http://schemas.microsoft.com/office/drawing/2014/main" id="{00000000-0008-0000-0600-0000B0020000}"/>
            </a:ext>
          </a:extLst>
        </xdr:cNvPr>
        <xdr:cNvCxnSpPr/>
      </xdr:nvCxnSpPr>
      <xdr:spPr>
        <a:xfrm>
          <a:off x="16230600" y="155586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127291</xdr:rowOff>
    </xdr:from>
    <xdr:to>
      <xdr:col>85</xdr:col>
      <xdr:colOff>127000</xdr:colOff>
      <xdr:row>96</xdr:row>
      <xdr:rowOff>152784</xdr:rowOff>
    </xdr:to>
    <xdr:cxnSp macro="">
      <xdr:nvCxnSpPr>
        <xdr:cNvPr id="689" name="直線コネクタ 688">
          <a:extLst>
            <a:ext uri="{FF2B5EF4-FFF2-40B4-BE49-F238E27FC236}">
              <a16:creationId xmlns:a16="http://schemas.microsoft.com/office/drawing/2014/main" id="{00000000-0008-0000-0600-0000B1020000}"/>
            </a:ext>
          </a:extLst>
        </xdr:cNvPr>
        <xdr:cNvCxnSpPr/>
      </xdr:nvCxnSpPr>
      <xdr:spPr>
        <a:xfrm flipV="1">
          <a:off x="15481300" y="16586491"/>
          <a:ext cx="838200" cy="25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94</xdr:row>
      <xdr:rowOff>166110</xdr:rowOff>
    </xdr:from>
    <xdr:ext cx="534377" cy="259045"/>
    <xdr:sp macro="" textlink="">
      <xdr:nvSpPr>
        <xdr:cNvPr id="690" name="積立金平均値テキスト">
          <a:extLst>
            <a:ext uri="{FF2B5EF4-FFF2-40B4-BE49-F238E27FC236}">
              <a16:creationId xmlns:a16="http://schemas.microsoft.com/office/drawing/2014/main" id="{00000000-0008-0000-0600-0000B2020000}"/>
            </a:ext>
          </a:extLst>
        </xdr:cNvPr>
        <xdr:cNvSpPr txBox="1"/>
      </xdr:nvSpPr>
      <xdr:spPr>
        <a:xfrm>
          <a:off x="16370300" y="1628241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50,308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143233</xdr:rowOff>
    </xdr:from>
    <xdr:to>
      <xdr:col>85</xdr:col>
      <xdr:colOff>177800</xdr:colOff>
      <xdr:row>96</xdr:row>
      <xdr:rowOff>73383</xdr:rowOff>
    </xdr:to>
    <xdr:sp macro="" textlink="">
      <xdr:nvSpPr>
        <xdr:cNvPr id="691" name="フローチャート: 判断 690">
          <a:extLst>
            <a:ext uri="{FF2B5EF4-FFF2-40B4-BE49-F238E27FC236}">
              <a16:creationId xmlns:a16="http://schemas.microsoft.com/office/drawing/2014/main" id="{00000000-0008-0000-0600-0000B3020000}"/>
            </a:ext>
          </a:extLst>
        </xdr:cNvPr>
        <xdr:cNvSpPr/>
      </xdr:nvSpPr>
      <xdr:spPr>
        <a:xfrm>
          <a:off x="16268700" y="164309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96</xdr:row>
      <xdr:rowOff>152784</xdr:rowOff>
    </xdr:from>
    <xdr:to>
      <xdr:col>81</xdr:col>
      <xdr:colOff>50800</xdr:colOff>
      <xdr:row>98</xdr:row>
      <xdr:rowOff>75527</xdr:rowOff>
    </xdr:to>
    <xdr:cxnSp macro="">
      <xdr:nvCxnSpPr>
        <xdr:cNvPr id="692" name="直線コネクタ 691">
          <a:extLst>
            <a:ext uri="{FF2B5EF4-FFF2-40B4-BE49-F238E27FC236}">
              <a16:creationId xmlns:a16="http://schemas.microsoft.com/office/drawing/2014/main" id="{00000000-0008-0000-0600-0000B4020000}"/>
            </a:ext>
          </a:extLst>
        </xdr:cNvPr>
        <xdr:cNvCxnSpPr/>
      </xdr:nvCxnSpPr>
      <xdr:spPr>
        <a:xfrm flipV="1">
          <a:off x="14592300" y="16611984"/>
          <a:ext cx="889000" cy="2656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139137</xdr:rowOff>
    </xdr:from>
    <xdr:to>
      <xdr:col>81</xdr:col>
      <xdr:colOff>101600</xdr:colOff>
      <xdr:row>97</xdr:row>
      <xdr:rowOff>69287</xdr:rowOff>
    </xdr:to>
    <xdr:sp macro="" textlink="">
      <xdr:nvSpPr>
        <xdr:cNvPr id="693" name="フローチャート: 判断 692">
          <a:extLst>
            <a:ext uri="{FF2B5EF4-FFF2-40B4-BE49-F238E27FC236}">
              <a16:creationId xmlns:a16="http://schemas.microsoft.com/office/drawing/2014/main" id="{00000000-0008-0000-0600-0000B5020000}"/>
            </a:ext>
          </a:extLst>
        </xdr:cNvPr>
        <xdr:cNvSpPr/>
      </xdr:nvSpPr>
      <xdr:spPr>
        <a:xfrm>
          <a:off x="15430500" y="165983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60414</xdr:rowOff>
    </xdr:from>
    <xdr:ext cx="534377" cy="259045"/>
    <xdr:sp macro="" textlink="">
      <xdr:nvSpPr>
        <xdr:cNvPr id="694" name="テキスト ボックス 693">
          <a:extLst>
            <a:ext uri="{FF2B5EF4-FFF2-40B4-BE49-F238E27FC236}">
              <a16:creationId xmlns:a16="http://schemas.microsoft.com/office/drawing/2014/main" id="{00000000-0008-0000-0600-0000B6020000}"/>
            </a:ext>
          </a:extLst>
        </xdr:cNvPr>
        <xdr:cNvSpPr txBox="1"/>
      </xdr:nvSpPr>
      <xdr:spPr>
        <a:xfrm>
          <a:off x="15214111" y="166910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32,006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8009</xdr:rowOff>
    </xdr:from>
    <xdr:to>
      <xdr:col>76</xdr:col>
      <xdr:colOff>114300</xdr:colOff>
      <xdr:row>98</xdr:row>
      <xdr:rowOff>75527</xdr:rowOff>
    </xdr:to>
    <xdr:cxnSp macro="">
      <xdr:nvCxnSpPr>
        <xdr:cNvPr id="695" name="直線コネクタ 694">
          <a:extLst>
            <a:ext uri="{FF2B5EF4-FFF2-40B4-BE49-F238E27FC236}">
              <a16:creationId xmlns:a16="http://schemas.microsoft.com/office/drawing/2014/main" id="{00000000-0008-0000-0600-0000B7020000}"/>
            </a:ext>
          </a:extLst>
        </xdr:cNvPr>
        <xdr:cNvCxnSpPr/>
      </xdr:nvCxnSpPr>
      <xdr:spPr>
        <a:xfrm>
          <a:off x="13703300" y="16810109"/>
          <a:ext cx="889000" cy="675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10252</xdr:rowOff>
    </xdr:from>
    <xdr:to>
      <xdr:col>76</xdr:col>
      <xdr:colOff>165100</xdr:colOff>
      <xdr:row>97</xdr:row>
      <xdr:rowOff>111852</xdr:rowOff>
    </xdr:to>
    <xdr:sp macro="" textlink="">
      <xdr:nvSpPr>
        <xdr:cNvPr id="696" name="フローチャート: 判断 695">
          <a:extLst>
            <a:ext uri="{FF2B5EF4-FFF2-40B4-BE49-F238E27FC236}">
              <a16:creationId xmlns:a16="http://schemas.microsoft.com/office/drawing/2014/main" id="{00000000-0008-0000-0600-0000B8020000}"/>
            </a:ext>
          </a:extLst>
        </xdr:cNvPr>
        <xdr:cNvSpPr/>
      </xdr:nvSpPr>
      <xdr:spPr>
        <a:xfrm>
          <a:off x="14541500" y="16640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128379</xdr:rowOff>
    </xdr:from>
    <xdr:ext cx="534377" cy="259045"/>
    <xdr:sp macro="" textlink="">
      <xdr:nvSpPr>
        <xdr:cNvPr id="697" name="テキスト ボックス 696">
          <a:extLst>
            <a:ext uri="{FF2B5EF4-FFF2-40B4-BE49-F238E27FC236}">
              <a16:creationId xmlns:a16="http://schemas.microsoft.com/office/drawing/2014/main" id="{00000000-0008-0000-0600-0000B9020000}"/>
            </a:ext>
          </a:extLst>
        </xdr:cNvPr>
        <xdr:cNvSpPr txBox="1"/>
      </xdr:nvSpPr>
      <xdr:spPr>
        <a:xfrm>
          <a:off x="14325111" y="164161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27,351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156460</xdr:rowOff>
    </xdr:from>
    <xdr:to>
      <xdr:col>71</xdr:col>
      <xdr:colOff>177800</xdr:colOff>
      <xdr:row>98</xdr:row>
      <xdr:rowOff>8009</xdr:rowOff>
    </xdr:to>
    <xdr:cxnSp macro="">
      <xdr:nvCxnSpPr>
        <xdr:cNvPr id="698" name="直線コネクタ 697">
          <a:extLst>
            <a:ext uri="{FF2B5EF4-FFF2-40B4-BE49-F238E27FC236}">
              <a16:creationId xmlns:a16="http://schemas.microsoft.com/office/drawing/2014/main" id="{00000000-0008-0000-0600-0000BA020000}"/>
            </a:ext>
          </a:extLst>
        </xdr:cNvPr>
        <xdr:cNvCxnSpPr/>
      </xdr:nvCxnSpPr>
      <xdr:spPr>
        <a:xfrm>
          <a:off x="12814300" y="16787110"/>
          <a:ext cx="889000" cy="229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28321</xdr:rowOff>
    </xdr:from>
    <xdr:to>
      <xdr:col>72</xdr:col>
      <xdr:colOff>38100</xdr:colOff>
      <xdr:row>97</xdr:row>
      <xdr:rowOff>129921</xdr:rowOff>
    </xdr:to>
    <xdr:sp macro="" textlink="">
      <xdr:nvSpPr>
        <xdr:cNvPr id="699" name="フローチャート: 判断 698">
          <a:extLst>
            <a:ext uri="{FF2B5EF4-FFF2-40B4-BE49-F238E27FC236}">
              <a16:creationId xmlns:a16="http://schemas.microsoft.com/office/drawing/2014/main" id="{00000000-0008-0000-0600-0000BB020000}"/>
            </a:ext>
          </a:extLst>
        </xdr:cNvPr>
        <xdr:cNvSpPr/>
      </xdr:nvSpPr>
      <xdr:spPr>
        <a:xfrm>
          <a:off x="13652500" y="166589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146448</xdr:rowOff>
    </xdr:from>
    <xdr:ext cx="534377" cy="259045"/>
    <xdr:sp macro="" textlink="">
      <xdr:nvSpPr>
        <xdr:cNvPr id="700" name="テキスト ボックス 699">
          <a:extLst>
            <a:ext uri="{FF2B5EF4-FFF2-40B4-BE49-F238E27FC236}">
              <a16:creationId xmlns:a16="http://schemas.microsoft.com/office/drawing/2014/main" id="{00000000-0008-0000-0600-0000BC020000}"/>
            </a:ext>
          </a:extLst>
        </xdr:cNvPr>
        <xdr:cNvSpPr txBox="1"/>
      </xdr:nvSpPr>
      <xdr:spPr>
        <a:xfrm>
          <a:off x="13436111" y="164341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39212</xdr:rowOff>
    </xdr:from>
    <xdr:to>
      <xdr:col>67</xdr:col>
      <xdr:colOff>101600</xdr:colOff>
      <xdr:row>97</xdr:row>
      <xdr:rowOff>140812</xdr:rowOff>
    </xdr:to>
    <xdr:sp macro="" textlink="">
      <xdr:nvSpPr>
        <xdr:cNvPr id="701" name="フローチャート: 判断 700">
          <a:extLst>
            <a:ext uri="{FF2B5EF4-FFF2-40B4-BE49-F238E27FC236}">
              <a16:creationId xmlns:a16="http://schemas.microsoft.com/office/drawing/2014/main" id="{00000000-0008-0000-0600-0000BD020000}"/>
            </a:ext>
          </a:extLst>
        </xdr:cNvPr>
        <xdr:cNvSpPr/>
      </xdr:nvSpPr>
      <xdr:spPr>
        <a:xfrm>
          <a:off x="12763500" y="166698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157339</xdr:rowOff>
    </xdr:from>
    <xdr:ext cx="534377" cy="259045"/>
    <xdr:sp macro="" textlink="">
      <xdr:nvSpPr>
        <xdr:cNvPr id="702" name="テキスト ボックス 701">
          <a:extLst>
            <a:ext uri="{FF2B5EF4-FFF2-40B4-BE49-F238E27FC236}">
              <a16:creationId xmlns:a16="http://schemas.microsoft.com/office/drawing/2014/main" id="{00000000-0008-0000-0600-0000BE020000}"/>
            </a:ext>
          </a:extLst>
        </xdr:cNvPr>
        <xdr:cNvSpPr txBox="1"/>
      </xdr:nvSpPr>
      <xdr:spPr>
        <a:xfrm>
          <a:off x="12547111" y="164450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3" name="テキスト ボックス 702">
          <a:extLst>
            <a:ext uri="{FF2B5EF4-FFF2-40B4-BE49-F238E27FC236}">
              <a16:creationId xmlns:a16="http://schemas.microsoft.com/office/drawing/2014/main" id="{00000000-0008-0000-0600-0000BF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4" name="テキスト ボックス 703">
          <a:extLst>
            <a:ext uri="{FF2B5EF4-FFF2-40B4-BE49-F238E27FC236}">
              <a16:creationId xmlns:a16="http://schemas.microsoft.com/office/drawing/2014/main" id="{00000000-0008-0000-0600-0000C0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5" name="テキスト ボックス 704">
          <a:extLst>
            <a:ext uri="{FF2B5EF4-FFF2-40B4-BE49-F238E27FC236}">
              <a16:creationId xmlns:a16="http://schemas.microsoft.com/office/drawing/2014/main" id="{00000000-0008-0000-0600-0000C1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6" name="テキスト ボックス 705">
          <a:extLst>
            <a:ext uri="{FF2B5EF4-FFF2-40B4-BE49-F238E27FC236}">
              <a16:creationId xmlns:a16="http://schemas.microsoft.com/office/drawing/2014/main" id="{00000000-0008-0000-0600-0000C2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7" name="テキスト ボックス 706">
          <a:extLst>
            <a:ext uri="{FF2B5EF4-FFF2-40B4-BE49-F238E27FC236}">
              <a16:creationId xmlns:a16="http://schemas.microsoft.com/office/drawing/2014/main" id="{00000000-0008-0000-0600-0000C3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76491</xdr:rowOff>
    </xdr:from>
    <xdr:to>
      <xdr:col>85</xdr:col>
      <xdr:colOff>177800</xdr:colOff>
      <xdr:row>97</xdr:row>
      <xdr:rowOff>6641</xdr:rowOff>
    </xdr:to>
    <xdr:sp macro="" textlink="">
      <xdr:nvSpPr>
        <xdr:cNvPr id="708" name="楕円 707">
          <a:extLst>
            <a:ext uri="{FF2B5EF4-FFF2-40B4-BE49-F238E27FC236}">
              <a16:creationId xmlns:a16="http://schemas.microsoft.com/office/drawing/2014/main" id="{00000000-0008-0000-0600-0000C4020000}"/>
            </a:ext>
          </a:extLst>
        </xdr:cNvPr>
        <xdr:cNvSpPr/>
      </xdr:nvSpPr>
      <xdr:spPr>
        <a:xfrm>
          <a:off x="16268700" y="165356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54918</xdr:rowOff>
    </xdr:from>
    <xdr:ext cx="534377" cy="259045"/>
    <xdr:sp macro="" textlink="">
      <xdr:nvSpPr>
        <xdr:cNvPr id="709" name="積立金該当値テキスト">
          <a:extLst>
            <a:ext uri="{FF2B5EF4-FFF2-40B4-BE49-F238E27FC236}">
              <a16:creationId xmlns:a16="http://schemas.microsoft.com/office/drawing/2014/main" id="{00000000-0008-0000-0600-0000C5020000}"/>
            </a:ext>
          </a:extLst>
        </xdr:cNvPr>
        <xdr:cNvSpPr txBox="1"/>
      </xdr:nvSpPr>
      <xdr:spPr>
        <a:xfrm>
          <a:off x="16370300" y="165141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38,857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101984</xdr:rowOff>
    </xdr:from>
    <xdr:to>
      <xdr:col>81</xdr:col>
      <xdr:colOff>101600</xdr:colOff>
      <xdr:row>97</xdr:row>
      <xdr:rowOff>32134</xdr:rowOff>
    </xdr:to>
    <xdr:sp macro="" textlink="">
      <xdr:nvSpPr>
        <xdr:cNvPr id="710" name="楕円 709">
          <a:extLst>
            <a:ext uri="{FF2B5EF4-FFF2-40B4-BE49-F238E27FC236}">
              <a16:creationId xmlns:a16="http://schemas.microsoft.com/office/drawing/2014/main" id="{00000000-0008-0000-0600-0000C6020000}"/>
            </a:ext>
          </a:extLst>
        </xdr:cNvPr>
        <xdr:cNvSpPr/>
      </xdr:nvSpPr>
      <xdr:spPr>
        <a:xfrm>
          <a:off x="15430500" y="165611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48661</xdr:rowOff>
    </xdr:from>
    <xdr:ext cx="534377" cy="259045"/>
    <xdr:sp macro="" textlink="">
      <xdr:nvSpPr>
        <xdr:cNvPr id="711" name="テキスト ボックス 710">
          <a:extLst>
            <a:ext uri="{FF2B5EF4-FFF2-40B4-BE49-F238E27FC236}">
              <a16:creationId xmlns:a16="http://schemas.microsoft.com/office/drawing/2014/main" id="{00000000-0008-0000-0600-0000C7020000}"/>
            </a:ext>
          </a:extLst>
        </xdr:cNvPr>
        <xdr:cNvSpPr txBox="1"/>
      </xdr:nvSpPr>
      <xdr:spPr>
        <a:xfrm>
          <a:off x="15214111" y="163364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36,069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24727</xdr:rowOff>
    </xdr:from>
    <xdr:to>
      <xdr:col>76</xdr:col>
      <xdr:colOff>165100</xdr:colOff>
      <xdr:row>98</xdr:row>
      <xdr:rowOff>126327</xdr:rowOff>
    </xdr:to>
    <xdr:sp macro="" textlink="">
      <xdr:nvSpPr>
        <xdr:cNvPr id="712" name="楕円 711">
          <a:extLst>
            <a:ext uri="{FF2B5EF4-FFF2-40B4-BE49-F238E27FC236}">
              <a16:creationId xmlns:a16="http://schemas.microsoft.com/office/drawing/2014/main" id="{00000000-0008-0000-0600-0000C8020000}"/>
            </a:ext>
          </a:extLst>
        </xdr:cNvPr>
        <xdr:cNvSpPr/>
      </xdr:nvSpPr>
      <xdr:spPr>
        <a:xfrm>
          <a:off x="14541500" y="168268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98</xdr:row>
      <xdr:rowOff>117454</xdr:rowOff>
    </xdr:from>
    <xdr:ext cx="469744" cy="259045"/>
    <xdr:sp macro="" textlink="">
      <xdr:nvSpPr>
        <xdr:cNvPr id="713" name="テキスト ボックス 712">
          <a:extLst>
            <a:ext uri="{FF2B5EF4-FFF2-40B4-BE49-F238E27FC236}">
              <a16:creationId xmlns:a16="http://schemas.microsoft.com/office/drawing/2014/main" id="{00000000-0008-0000-0600-0000C9020000}"/>
            </a:ext>
          </a:extLst>
        </xdr:cNvPr>
        <xdr:cNvSpPr txBox="1"/>
      </xdr:nvSpPr>
      <xdr:spPr>
        <a:xfrm>
          <a:off x="14357428" y="169195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128659</xdr:rowOff>
    </xdr:from>
    <xdr:to>
      <xdr:col>72</xdr:col>
      <xdr:colOff>38100</xdr:colOff>
      <xdr:row>98</xdr:row>
      <xdr:rowOff>58809</xdr:rowOff>
    </xdr:to>
    <xdr:sp macro="" textlink="">
      <xdr:nvSpPr>
        <xdr:cNvPr id="714" name="楕円 713">
          <a:extLst>
            <a:ext uri="{FF2B5EF4-FFF2-40B4-BE49-F238E27FC236}">
              <a16:creationId xmlns:a16="http://schemas.microsoft.com/office/drawing/2014/main" id="{00000000-0008-0000-0600-0000CA020000}"/>
            </a:ext>
          </a:extLst>
        </xdr:cNvPr>
        <xdr:cNvSpPr/>
      </xdr:nvSpPr>
      <xdr:spPr>
        <a:xfrm>
          <a:off x="13652500" y="167593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49936</xdr:rowOff>
    </xdr:from>
    <xdr:ext cx="534377" cy="259045"/>
    <xdr:sp macro="" textlink="">
      <xdr:nvSpPr>
        <xdr:cNvPr id="715" name="テキスト ボックス 714">
          <a:extLst>
            <a:ext uri="{FF2B5EF4-FFF2-40B4-BE49-F238E27FC236}">
              <a16:creationId xmlns:a16="http://schemas.microsoft.com/office/drawing/2014/main" id="{00000000-0008-0000-0600-0000CB020000}"/>
            </a:ext>
          </a:extLst>
        </xdr:cNvPr>
        <xdr:cNvSpPr txBox="1"/>
      </xdr:nvSpPr>
      <xdr:spPr>
        <a:xfrm>
          <a:off x="13436111" y="168520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105660</xdr:rowOff>
    </xdr:from>
    <xdr:to>
      <xdr:col>67</xdr:col>
      <xdr:colOff>101600</xdr:colOff>
      <xdr:row>98</xdr:row>
      <xdr:rowOff>35810</xdr:rowOff>
    </xdr:to>
    <xdr:sp macro="" textlink="">
      <xdr:nvSpPr>
        <xdr:cNvPr id="716" name="楕円 715">
          <a:extLst>
            <a:ext uri="{FF2B5EF4-FFF2-40B4-BE49-F238E27FC236}">
              <a16:creationId xmlns:a16="http://schemas.microsoft.com/office/drawing/2014/main" id="{00000000-0008-0000-0600-0000CC020000}"/>
            </a:ext>
          </a:extLst>
        </xdr:cNvPr>
        <xdr:cNvSpPr/>
      </xdr:nvSpPr>
      <xdr:spPr>
        <a:xfrm>
          <a:off x="12763500" y="167363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26937</xdr:rowOff>
    </xdr:from>
    <xdr:ext cx="534377" cy="259045"/>
    <xdr:sp macro="" textlink="">
      <xdr:nvSpPr>
        <xdr:cNvPr id="717" name="テキスト ボックス 716">
          <a:extLst>
            <a:ext uri="{FF2B5EF4-FFF2-40B4-BE49-F238E27FC236}">
              <a16:creationId xmlns:a16="http://schemas.microsoft.com/office/drawing/2014/main" id="{00000000-0008-0000-0600-0000CD020000}"/>
            </a:ext>
          </a:extLst>
        </xdr:cNvPr>
        <xdr:cNvSpPr txBox="1"/>
      </xdr:nvSpPr>
      <xdr:spPr>
        <a:xfrm>
          <a:off x="12547111" y="168290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8" name="正方形/長方形 717">
          <a:extLst>
            <a:ext uri="{FF2B5EF4-FFF2-40B4-BE49-F238E27FC236}">
              <a16:creationId xmlns:a16="http://schemas.microsoft.com/office/drawing/2014/main" id="{00000000-0008-0000-0600-0000CE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9" name="正方形/長方形 718">
          <a:extLst>
            <a:ext uri="{FF2B5EF4-FFF2-40B4-BE49-F238E27FC236}">
              <a16:creationId xmlns:a16="http://schemas.microsoft.com/office/drawing/2014/main" id="{00000000-0008-0000-0600-0000CF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0" name="正方形/長方形 719">
          <a:extLst>
            <a:ext uri="{FF2B5EF4-FFF2-40B4-BE49-F238E27FC236}">
              <a16:creationId xmlns:a16="http://schemas.microsoft.com/office/drawing/2014/main" id="{00000000-0008-0000-0600-0000D0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1" name="正方形/長方形 720">
          <a:extLst>
            <a:ext uri="{FF2B5EF4-FFF2-40B4-BE49-F238E27FC236}">
              <a16:creationId xmlns:a16="http://schemas.microsoft.com/office/drawing/2014/main" id="{00000000-0008-0000-0600-0000D1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2" name="正方形/長方形 721">
          <a:extLst>
            <a:ext uri="{FF2B5EF4-FFF2-40B4-BE49-F238E27FC236}">
              <a16:creationId xmlns:a16="http://schemas.microsoft.com/office/drawing/2014/main" id="{00000000-0008-0000-0600-0000D2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3" name="正方形/長方形 722">
          <a:extLst>
            <a:ext uri="{FF2B5EF4-FFF2-40B4-BE49-F238E27FC236}">
              <a16:creationId xmlns:a16="http://schemas.microsoft.com/office/drawing/2014/main" id="{00000000-0008-0000-0600-0000D3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4" name="正方形/長方形 723">
          <a:extLst>
            <a:ext uri="{FF2B5EF4-FFF2-40B4-BE49-F238E27FC236}">
              <a16:creationId xmlns:a16="http://schemas.microsoft.com/office/drawing/2014/main" id="{00000000-0008-0000-0600-0000D4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5" name="正方形/長方形 724">
          <a:extLst>
            <a:ext uri="{FF2B5EF4-FFF2-40B4-BE49-F238E27FC236}">
              <a16:creationId xmlns:a16="http://schemas.microsoft.com/office/drawing/2014/main" id="{00000000-0008-0000-0600-0000D5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6" name="テキスト ボックス 725">
          <a:extLst>
            <a:ext uri="{FF2B5EF4-FFF2-40B4-BE49-F238E27FC236}">
              <a16:creationId xmlns:a16="http://schemas.microsoft.com/office/drawing/2014/main" id="{00000000-0008-0000-0600-0000D6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7" name="直線コネクタ 726">
          <a:extLst>
            <a:ext uri="{FF2B5EF4-FFF2-40B4-BE49-F238E27FC236}">
              <a16:creationId xmlns:a16="http://schemas.microsoft.com/office/drawing/2014/main" id="{00000000-0008-0000-0600-0000D7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8" name="直線コネクタ 727">
          <a:extLst>
            <a:ext uri="{FF2B5EF4-FFF2-40B4-BE49-F238E27FC236}">
              <a16:creationId xmlns:a16="http://schemas.microsoft.com/office/drawing/2014/main" id="{00000000-0008-0000-0600-0000D8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29" name="テキスト ボックス 728">
          <a:extLst>
            <a:ext uri="{FF2B5EF4-FFF2-40B4-BE49-F238E27FC236}">
              <a16:creationId xmlns:a16="http://schemas.microsoft.com/office/drawing/2014/main" id="{00000000-0008-0000-0600-0000D9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30" name="直線コネクタ 729">
          <a:extLst>
            <a:ext uri="{FF2B5EF4-FFF2-40B4-BE49-F238E27FC236}">
              <a16:creationId xmlns:a16="http://schemas.microsoft.com/office/drawing/2014/main" id="{00000000-0008-0000-0600-0000DA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31" name="テキスト ボックス 730">
          <a:extLst>
            <a:ext uri="{FF2B5EF4-FFF2-40B4-BE49-F238E27FC236}">
              <a16:creationId xmlns:a16="http://schemas.microsoft.com/office/drawing/2014/main" id="{00000000-0008-0000-0600-0000DB020000}"/>
            </a:ext>
          </a:extLst>
        </xdr:cNvPr>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32" name="直線コネクタ 731">
          <a:extLst>
            <a:ext uri="{FF2B5EF4-FFF2-40B4-BE49-F238E27FC236}">
              <a16:creationId xmlns:a16="http://schemas.microsoft.com/office/drawing/2014/main" id="{00000000-0008-0000-0600-0000DC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33" name="テキスト ボックス 732">
          <a:extLst>
            <a:ext uri="{FF2B5EF4-FFF2-40B4-BE49-F238E27FC236}">
              <a16:creationId xmlns:a16="http://schemas.microsoft.com/office/drawing/2014/main" id="{00000000-0008-0000-0600-0000DD020000}"/>
            </a:ext>
          </a:extLst>
        </xdr:cNvPr>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4" name="直線コネクタ 733">
          <a:extLst>
            <a:ext uri="{FF2B5EF4-FFF2-40B4-BE49-F238E27FC236}">
              <a16:creationId xmlns:a16="http://schemas.microsoft.com/office/drawing/2014/main" id="{00000000-0008-0000-0600-0000DE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35" name="テキスト ボックス 734">
          <a:extLst>
            <a:ext uri="{FF2B5EF4-FFF2-40B4-BE49-F238E27FC236}">
              <a16:creationId xmlns:a16="http://schemas.microsoft.com/office/drawing/2014/main" id="{00000000-0008-0000-0600-0000DF020000}"/>
            </a:ext>
          </a:extLst>
        </xdr:cNvPr>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6" name="直線コネクタ 735">
          <a:extLst>
            <a:ext uri="{FF2B5EF4-FFF2-40B4-BE49-F238E27FC236}">
              <a16:creationId xmlns:a16="http://schemas.microsoft.com/office/drawing/2014/main" id="{00000000-0008-0000-0600-0000E0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7" name="テキスト ボックス 736">
          <a:extLst>
            <a:ext uri="{FF2B5EF4-FFF2-40B4-BE49-F238E27FC236}">
              <a16:creationId xmlns:a16="http://schemas.microsoft.com/office/drawing/2014/main" id="{00000000-0008-0000-0600-0000E1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8" name="投資及び出資金グラフ枠">
          <a:extLst>
            <a:ext uri="{FF2B5EF4-FFF2-40B4-BE49-F238E27FC236}">
              <a16:creationId xmlns:a16="http://schemas.microsoft.com/office/drawing/2014/main" id="{00000000-0008-0000-0600-0000E2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155542</xdr:rowOff>
    </xdr:from>
    <xdr:to>
      <xdr:col>116</xdr:col>
      <xdr:colOff>62864</xdr:colOff>
      <xdr:row>38</xdr:row>
      <xdr:rowOff>139700</xdr:rowOff>
    </xdr:to>
    <xdr:cxnSp macro="">
      <xdr:nvCxnSpPr>
        <xdr:cNvPr id="739" name="直線コネクタ 738">
          <a:extLst>
            <a:ext uri="{FF2B5EF4-FFF2-40B4-BE49-F238E27FC236}">
              <a16:creationId xmlns:a16="http://schemas.microsoft.com/office/drawing/2014/main" id="{00000000-0008-0000-0600-0000E3020000}"/>
            </a:ext>
          </a:extLst>
        </xdr:cNvPr>
        <xdr:cNvCxnSpPr/>
      </xdr:nvCxnSpPr>
      <xdr:spPr>
        <a:xfrm flipV="1">
          <a:off x="22159595" y="5299042"/>
          <a:ext cx="1269" cy="13557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143527</xdr:rowOff>
    </xdr:from>
    <xdr:ext cx="249299" cy="259045"/>
    <xdr:sp macro="" textlink="">
      <xdr:nvSpPr>
        <xdr:cNvPr id="740" name="投資及び出資金最小値テキスト">
          <a:extLst>
            <a:ext uri="{FF2B5EF4-FFF2-40B4-BE49-F238E27FC236}">
              <a16:creationId xmlns:a16="http://schemas.microsoft.com/office/drawing/2014/main" id="{00000000-0008-0000-0600-0000E4020000}"/>
            </a:ext>
          </a:extLst>
        </xdr:cNvPr>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41" name="直線コネクタ 740">
          <a:extLst>
            <a:ext uri="{FF2B5EF4-FFF2-40B4-BE49-F238E27FC236}">
              <a16:creationId xmlns:a16="http://schemas.microsoft.com/office/drawing/2014/main" id="{00000000-0008-0000-0600-0000E5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102219</xdr:rowOff>
    </xdr:from>
    <xdr:ext cx="534377" cy="259045"/>
    <xdr:sp macro="" textlink="">
      <xdr:nvSpPr>
        <xdr:cNvPr id="742" name="投資及び出資金最大値テキスト">
          <a:extLst>
            <a:ext uri="{FF2B5EF4-FFF2-40B4-BE49-F238E27FC236}">
              <a16:creationId xmlns:a16="http://schemas.microsoft.com/office/drawing/2014/main" id="{00000000-0008-0000-0600-0000E6020000}"/>
            </a:ext>
          </a:extLst>
        </xdr:cNvPr>
        <xdr:cNvSpPr txBox="1"/>
      </xdr:nvSpPr>
      <xdr:spPr>
        <a:xfrm>
          <a:off x="22212300" y="50742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59,307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155542</xdr:rowOff>
    </xdr:from>
    <xdr:to>
      <xdr:col>116</xdr:col>
      <xdr:colOff>152400</xdr:colOff>
      <xdr:row>30</xdr:row>
      <xdr:rowOff>155542</xdr:rowOff>
    </xdr:to>
    <xdr:cxnSp macro="">
      <xdr:nvCxnSpPr>
        <xdr:cNvPr id="743" name="直線コネクタ 742">
          <a:extLst>
            <a:ext uri="{FF2B5EF4-FFF2-40B4-BE49-F238E27FC236}">
              <a16:creationId xmlns:a16="http://schemas.microsoft.com/office/drawing/2014/main" id="{00000000-0008-0000-0600-0000E7020000}"/>
            </a:ext>
          </a:extLst>
        </xdr:cNvPr>
        <xdr:cNvCxnSpPr/>
      </xdr:nvCxnSpPr>
      <xdr:spPr>
        <a:xfrm>
          <a:off x="22072600" y="52990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111765</xdr:rowOff>
    </xdr:from>
    <xdr:to>
      <xdr:col>116</xdr:col>
      <xdr:colOff>63500</xdr:colOff>
      <xdr:row>38</xdr:row>
      <xdr:rowOff>112291</xdr:rowOff>
    </xdr:to>
    <xdr:cxnSp macro="">
      <xdr:nvCxnSpPr>
        <xdr:cNvPr id="744" name="直線コネクタ 743">
          <a:extLst>
            <a:ext uri="{FF2B5EF4-FFF2-40B4-BE49-F238E27FC236}">
              <a16:creationId xmlns:a16="http://schemas.microsoft.com/office/drawing/2014/main" id="{00000000-0008-0000-0600-0000E8020000}"/>
            </a:ext>
          </a:extLst>
        </xdr:cNvPr>
        <xdr:cNvCxnSpPr/>
      </xdr:nvCxnSpPr>
      <xdr:spPr>
        <a:xfrm flipV="1">
          <a:off x="21323300" y="6626865"/>
          <a:ext cx="838200" cy="5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11513</xdr:rowOff>
    </xdr:from>
    <xdr:ext cx="469744" cy="259045"/>
    <xdr:sp macro="" textlink="">
      <xdr:nvSpPr>
        <xdr:cNvPr id="745" name="投資及び出資金平均値テキスト">
          <a:extLst>
            <a:ext uri="{FF2B5EF4-FFF2-40B4-BE49-F238E27FC236}">
              <a16:creationId xmlns:a16="http://schemas.microsoft.com/office/drawing/2014/main" id="{00000000-0008-0000-0600-0000E9020000}"/>
            </a:ext>
          </a:extLst>
        </xdr:cNvPr>
        <xdr:cNvSpPr txBox="1"/>
      </xdr:nvSpPr>
      <xdr:spPr>
        <a:xfrm>
          <a:off x="22212300" y="635516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160086</xdr:rowOff>
    </xdr:from>
    <xdr:to>
      <xdr:col>116</xdr:col>
      <xdr:colOff>114300</xdr:colOff>
      <xdr:row>38</xdr:row>
      <xdr:rowOff>90236</xdr:rowOff>
    </xdr:to>
    <xdr:sp macro="" textlink="">
      <xdr:nvSpPr>
        <xdr:cNvPr id="746" name="フローチャート: 判断 745">
          <a:extLst>
            <a:ext uri="{FF2B5EF4-FFF2-40B4-BE49-F238E27FC236}">
              <a16:creationId xmlns:a16="http://schemas.microsoft.com/office/drawing/2014/main" id="{00000000-0008-0000-0600-0000EA020000}"/>
            </a:ext>
          </a:extLst>
        </xdr:cNvPr>
        <xdr:cNvSpPr/>
      </xdr:nvSpPr>
      <xdr:spPr>
        <a:xfrm>
          <a:off x="22110700" y="65037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111468</xdr:rowOff>
    </xdr:from>
    <xdr:to>
      <xdr:col>111</xdr:col>
      <xdr:colOff>177800</xdr:colOff>
      <xdr:row>38</xdr:row>
      <xdr:rowOff>112291</xdr:rowOff>
    </xdr:to>
    <xdr:cxnSp macro="">
      <xdr:nvCxnSpPr>
        <xdr:cNvPr id="747" name="直線コネクタ 746">
          <a:extLst>
            <a:ext uri="{FF2B5EF4-FFF2-40B4-BE49-F238E27FC236}">
              <a16:creationId xmlns:a16="http://schemas.microsoft.com/office/drawing/2014/main" id="{00000000-0008-0000-0600-0000EB020000}"/>
            </a:ext>
          </a:extLst>
        </xdr:cNvPr>
        <xdr:cNvCxnSpPr/>
      </xdr:nvCxnSpPr>
      <xdr:spPr>
        <a:xfrm>
          <a:off x="20434300" y="6626568"/>
          <a:ext cx="889000" cy="8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165915</xdr:rowOff>
    </xdr:from>
    <xdr:to>
      <xdr:col>112</xdr:col>
      <xdr:colOff>38100</xdr:colOff>
      <xdr:row>38</xdr:row>
      <xdr:rowOff>96065</xdr:rowOff>
    </xdr:to>
    <xdr:sp macro="" textlink="">
      <xdr:nvSpPr>
        <xdr:cNvPr id="748" name="フローチャート: 判断 747">
          <a:extLst>
            <a:ext uri="{FF2B5EF4-FFF2-40B4-BE49-F238E27FC236}">
              <a16:creationId xmlns:a16="http://schemas.microsoft.com/office/drawing/2014/main" id="{00000000-0008-0000-0600-0000EC020000}"/>
            </a:ext>
          </a:extLst>
        </xdr:cNvPr>
        <xdr:cNvSpPr/>
      </xdr:nvSpPr>
      <xdr:spPr>
        <a:xfrm>
          <a:off x="21272500" y="65095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112592</xdr:rowOff>
    </xdr:from>
    <xdr:ext cx="469744" cy="259045"/>
    <xdr:sp macro="" textlink="">
      <xdr:nvSpPr>
        <xdr:cNvPr id="749" name="テキスト ボックス 748">
          <a:extLst>
            <a:ext uri="{FF2B5EF4-FFF2-40B4-BE49-F238E27FC236}">
              <a16:creationId xmlns:a16="http://schemas.microsoft.com/office/drawing/2014/main" id="{00000000-0008-0000-0600-0000ED020000}"/>
            </a:ext>
          </a:extLst>
        </xdr:cNvPr>
        <xdr:cNvSpPr txBox="1"/>
      </xdr:nvSpPr>
      <xdr:spPr>
        <a:xfrm>
          <a:off x="21088428" y="62847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111468</xdr:rowOff>
    </xdr:from>
    <xdr:to>
      <xdr:col>107</xdr:col>
      <xdr:colOff>50800</xdr:colOff>
      <xdr:row>38</xdr:row>
      <xdr:rowOff>111582</xdr:rowOff>
    </xdr:to>
    <xdr:cxnSp macro="">
      <xdr:nvCxnSpPr>
        <xdr:cNvPr id="750" name="直線コネクタ 749">
          <a:extLst>
            <a:ext uri="{FF2B5EF4-FFF2-40B4-BE49-F238E27FC236}">
              <a16:creationId xmlns:a16="http://schemas.microsoft.com/office/drawing/2014/main" id="{00000000-0008-0000-0600-0000EE020000}"/>
            </a:ext>
          </a:extLst>
        </xdr:cNvPr>
        <xdr:cNvCxnSpPr/>
      </xdr:nvCxnSpPr>
      <xdr:spPr>
        <a:xfrm flipV="1">
          <a:off x="19545300" y="6626568"/>
          <a:ext cx="889000" cy="1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13531</xdr:rowOff>
    </xdr:from>
    <xdr:to>
      <xdr:col>107</xdr:col>
      <xdr:colOff>101600</xdr:colOff>
      <xdr:row>38</xdr:row>
      <xdr:rowOff>115131</xdr:rowOff>
    </xdr:to>
    <xdr:sp macro="" textlink="">
      <xdr:nvSpPr>
        <xdr:cNvPr id="751" name="フローチャート: 判断 750">
          <a:extLst>
            <a:ext uri="{FF2B5EF4-FFF2-40B4-BE49-F238E27FC236}">
              <a16:creationId xmlns:a16="http://schemas.microsoft.com/office/drawing/2014/main" id="{00000000-0008-0000-0600-0000EF020000}"/>
            </a:ext>
          </a:extLst>
        </xdr:cNvPr>
        <xdr:cNvSpPr/>
      </xdr:nvSpPr>
      <xdr:spPr>
        <a:xfrm>
          <a:off x="20383500" y="6528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131658</xdr:rowOff>
    </xdr:from>
    <xdr:ext cx="469744" cy="259045"/>
    <xdr:sp macro="" textlink="">
      <xdr:nvSpPr>
        <xdr:cNvPr id="752" name="テキスト ボックス 751">
          <a:extLst>
            <a:ext uri="{FF2B5EF4-FFF2-40B4-BE49-F238E27FC236}">
              <a16:creationId xmlns:a16="http://schemas.microsoft.com/office/drawing/2014/main" id="{00000000-0008-0000-0600-0000F0020000}"/>
            </a:ext>
          </a:extLst>
        </xdr:cNvPr>
        <xdr:cNvSpPr txBox="1"/>
      </xdr:nvSpPr>
      <xdr:spPr>
        <a:xfrm>
          <a:off x="20199428" y="63038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111582</xdr:rowOff>
    </xdr:from>
    <xdr:to>
      <xdr:col>102</xdr:col>
      <xdr:colOff>114300</xdr:colOff>
      <xdr:row>38</xdr:row>
      <xdr:rowOff>111948</xdr:rowOff>
    </xdr:to>
    <xdr:cxnSp macro="">
      <xdr:nvCxnSpPr>
        <xdr:cNvPr id="753" name="直線コネクタ 752">
          <a:extLst>
            <a:ext uri="{FF2B5EF4-FFF2-40B4-BE49-F238E27FC236}">
              <a16:creationId xmlns:a16="http://schemas.microsoft.com/office/drawing/2014/main" id="{00000000-0008-0000-0600-0000F1020000}"/>
            </a:ext>
          </a:extLst>
        </xdr:cNvPr>
        <xdr:cNvCxnSpPr/>
      </xdr:nvCxnSpPr>
      <xdr:spPr>
        <a:xfrm flipV="1">
          <a:off x="18656300" y="6626682"/>
          <a:ext cx="889000" cy="3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33807</xdr:rowOff>
    </xdr:from>
    <xdr:to>
      <xdr:col>102</xdr:col>
      <xdr:colOff>165100</xdr:colOff>
      <xdr:row>38</xdr:row>
      <xdr:rowOff>135407</xdr:rowOff>
    </xdr:to>
    <xdr:sp macro="" textlink="">
      <xdr:nvSpPr>
        <xdr:cNvPr id="754" name="フローチャート: 判断 753">
          <a:extLst>
            <a:ext uri="{FF2B5EF4-FFF2-40B4-BE49-F238E27FC236}">
              <a16:creationId xmlns:a16="http://schemas.microsoft.com/office/drawing/2014/main" id="{00000000-0008-0000-0600-0000F2020000}"/>
            </a:ext>
          </a:extLst>
        </xdr:cNvPr>
        <xdr:cNvSpPr/>
      </xdr:nvSpPr>
      <xdr:spPr>
        <a:xfrm>
          <a:off x="19494500" y="65489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151934</xdr:rowOff>
    </xdr:from>
    <xdr:ext cx="469744" cy="259045"/>
    <xdr:sp macro="" textlink="">
      <xdr:nvSpPr>
        <xdr:cNvPr id="755" name="テキスト ボックス 754">
          <a:extLst>
            <a:ext uri="{FF2B5EF4-FFF2-40B4-BE49-F238E27FC236}">
              <a16:creationId xmlns:a16="http://schemas.microsoft.com/office/drawing/2014/main" id="{00000000-0008-0000-0600-0000F3020000}"/>
            </a:ext>
          </a:extLst>
        </xdr:cNvPr>
        <xdr:cNvSpPr txBox="1"/>
      </xdr:nvSpPr>
      <xdr:spPr>
        <a:xfrm>
          <a:off x="19310428" y="63241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39088</xdr:rowOff>
    </xdr:from>
    <xdr:to>
      <xdr:col>98</xdr:col>
      <xdr:colOff>38100</xdr:colOff>
      <xdr:row>38</xdr:row>
      <xdr:rowOff>140688</xdr:rowOff>
    </xdr:to>
    <xdr:sp macro="" textlink="">
      <xdr:nvSpPr>
        <xdr:cNvPr id="756" name="フローチャート: 判断 755">
          <a:extLst>
            <a:ext uri="{FF2B5EF4-FFF2-40B4-BE49-F238E27FC236}">
              <a16:creationId xmlns:a16="http://schemas.microsoft.com/office/drawing/2014/main" id="{00000000-0008-0000-0600-0000F4020000}"/>
            </a:ext>
          </a:extLst>
        </xdr:cNvPr>
        <xdr:cNvSpPr/>
      </xdr:nvSpPr>
      <xdr:spPr>
        <a:xfrm>
          <a:off x="18605500" y="65541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157215</xdr:rowOff>
    </xdr:from>
    <xdr:ext cx="469744" cy="259045"/>
    <xdr:sp macro="" textlink="">
      <xdr:nvSpPr>
        <xdr:cNvPr id="757" name="テキスト ボックス 756">
          <a:extLst>
            <a:ext uri="{FF2B5EF4-FFF2-40B4-BE49-F238E27FC236}">
              <a16:creationId xmlns:a16="http://schemas.microsoft.com/office/drawing/2014/main" id="{00000000-0008-0000-0600-0000F5020000}"/>
            </a:ext>
          </a:extLst>
        </xdr:cNvPr>
        <xdr:cNvSpPr txBox="1"/>
      </xdr:nvSpPr>
      <xdr:spPr>
        <a:xfrm>
          <a:off x="18421428" y="63294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8" name="テキスト ボックス 757">
          <a:extLst>
            <a:ext uri="{FF2B5EF4-FFF2-40B4-BE49-F238E27FC236}">
              <a16:creationId xmlns:a16="http://schemas.microsoft.com/office/drawing/2014/main" id="{00000000-0008-0000-0600-0000F6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9" name="テキスト ボックス 758">
          <a:extLst>
            <a:ext uri="{FF2B5EF4-FFF2-40B4-BE49-F238E27FC236}">
              <a16:creationId xmlns:a16="http://schemas.microsoft.com/office/drawing/2014/main" id="{00000000-0008-0000-0600-0000F7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0" name="テキスト ボックス 759">
          <a:extLst>
            <a:ext uri="{FF2B5EF4-FFF2-40B4-BE49-F238E27FC236}">
              <a16:creationId xmlns:a16="http://schemas.microsoft.com/office/drawing/2014/main" id="{00000000-0008-0000-0600-0000F8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1" name="テキスト ボックス 760">
          <a:extLst>
            <a:ext uri="{FF2B5EF4-FFF2-40B4-BE49-F238E27FC236}">
              <a16:creationId xmlns:a16="http://schemas.microsoft.com/office/drawing/2014/main" id="{00000000-0008-0000-0600-0000F9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2" name="テキスト ボックス 761">
          <a:extLst>
            <a:ext uri="{FF2B5EF4-FFF2-40B4-BE49-F238E27FC236}">
              <a16:creationId xmlns:a16="http://schemas.microsoft.com/office/drawing/2014/main" id="{00000000-0008-0000-0600-0000FA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60965</xdr:rowOff>
    </xdr:from>
    <xdr:to>
      <xdr:col>116</xdr:col>
      <xdr:colOff>114300</xdr:colOff>
      <xdr:row>38</xdr:row>
      <xdr:rowOff>162565</xdr:rowOff>
    </xdr:to>
    <xdr:sp macro="" textlink="">
      <xdr:nvSpPr>
        <xdr:cNvPr id="763" name="楕円 762">
          <a:extLst>
            <a:ext uri="{FF2B5EF4-FFF2-40B4-BE49-F238E27FC236}">
              <a16:creationId xmlns:a16="http://schemas.microsoft.com/office/drawing/2014/main" id="{00000000-0008-0000-0600-0000FB020000}"/>
            </a:ext>
          </a:extLst>
        </xdr:cNvPr>
        <xdr:cNvSpPr/>
      </xdr:nvSpPr>
      <xdr:spPr>
        <a:xfrm>
          <a:off x="22110700" y="65760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37</xdr:row>
      <xdr:rowOff>147342</xdr:rowOff>
    </xdr:from>
    <xdr:ext cx="469744" cy="259045"/>
    <xdr:sp macro="" textlink="">
      <xdr:nvSpPr>
        <xdr:cNvPr id="764" name="投資及び出資金該当値テキスト">
          <a:extLst>
            <a:ext uri="{FF2B5EF4-FFF2-40B4-BE49-F238E27FC236}">
              <a16:creationId xmlns:a16="http://schemas.microsoft.com/office/drawing/2014/main" id="{00000000-0008-0000-0600-0000FC020000}"/>
            </a:ext>
          </a:extLst>
        </xdr:cNvPr>
        <xdr:cNvSpPr txBox="1"/>
      </xdr:nvSpPr>
      <xdr:spPr>
        <a:xfrm>
          <a:off x="22212300" y="64909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61491</xdr:rowOff>
    </xdr:from>
    <xdr:to>
      <xdr:col>112</xdr:col>
      <xdr:colOff>38100</xdr:colOff>
      <xdr:row>38</xdr:row>
      <xdr:rowOff>163091</xdr:rowOff>
    </xdr:to>
    <xdr:sp macro="" textlink="">
      <xdr:nvSpPr>
        <xdr:cNvPr id="765" name="楕円 764">
          <a:extLst>
            <a:ext uri="{FF2B5EF4-FFF2-40B4-BE49-F238E27FC236}">
              <a16:creationId xmlns:a16="http://schemas.microsoft.com/office/drawing/2014/main" id="{00000000-0008-0000-0600-0000FD020000}"/>
            </a:ext>
          </a:extLst>
        </xdr:cNvPr>
        <xdr:cNvSpPr/>
      </xdr:nvSpPr>
      <xdr:spPr>
        <a:xfrm>
          <a:off x="21272500" y="65765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38</xdr:row>
      <xdr:rowOff>154218</xdr:rowOff>
    </xdr:from>
    <xdr:ext cx="469744" cy="259045"/>
    <xdr:sp macro="" textlink="">
      <xdr:nvSpPr>
        <xdr:cNvPr id="766" name="テキスト ボックス 765">
          <a:extLst>
            <a:ext uri="{FF2B5EF4-FFF2-40B4-BE49-F238E27FC236}">
              <a16:creationId xmlns:a16="http://schemas.microsoft.com/office/drawing/2014/main" id="{00000000-0008-0000-0600-0000FE020000}"/>
            </a:ext>
          </a:extLst>
        </xdr:cNvPr>
        <xdr:cNvSpPr txBox="1"/>
      </xdr:nvSpPr>
      <xdr:spPr>
        <a:xfrm>
          <a:off x="21088428" y="66693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60668</xdr:rowOff>
    </xdr:from>
    <xdr:to>
      <xdr:col>107</xdr:col>
      <xdr:colOff>101600</xdr:colOff>
      <xdr:row>38</xdr:row>
      <xdr:rowOff>162268</xdr:rowOff>
    </xdr:to>
    <xdr:sp macro="" textlink="">
      <xdr:nvSpPr>
        <xdr:cNvPr id="767" name="楕円 766">
          <a:extLst>
            <a:ext uri="{FF2B5EF4-FFF2-40B4-BE49-F238E27FC236}">
              <a16:creationId xmlns:a16="http://schemas.microsoft.com/office/drawing/2014/main" id="{00000000-0008-0000-0600-0000FF020000}"/>
            </a:ext>
          </a:extLst>
        </xdr:cNvPr>
        <xdr:cNvSpPr/>
      </xdr:nvSpPr>
      <xdr:spPr>
        <a:xfrm>
          <a:off x="20383500" y="65757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38</xdr:row>
      <xdr:rowOff>153395</xdr:rowOff>
    </xdr:from>
    <xdr:ext cx="469744" cy="259045"/>
    <xdr:sp macro="" textlink="">
      <xdr:nvSpPr>
        <xdr:cNvPr id="768" name="テキスト ボックス 767">
          <a:extLst>
            <a:ext uri="{FF2B5EF4-FFF2-40B4-BE49-F238E27FC236}">
              <a16:creationId xmlns:a16="http://schemas.microsoft.com/office/drawing/2014/main" id="{00000000-0008-0000-0600-000000030000}"/>
            </a:ext>
          </a:extLst>
        </xdr:cNvPr>
        <xdr:cNvSpPr txBox="1"/>
      </xdr:nvSpPr>
      <xdr:spPr>
        <a:xfrm>
          <a:off x="20199428" y="66684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60782</xdr:rowOff>
    </xdr:from>
    <xdr:to>
      <xdr:col>102</xdr:col>
      <xdr:colOff>165100</xdr:colOff>
      <xdr:row>38</xdr:row>
      <xdr:rowOff>162382</xdr:rowOff>
    </xdr:to>
    <xdr:sp macro="" textlink="">
      <xdr:nvSpPr>
        <xdr:cNvPr id="769" name="楕円 768">
          <a:extLst>
            <a:ext uri="{FF2B5EF4-FFF2-40B4-BE49-F238E27FC236}">
              <a16:creationId xmlns:a16="http://schemas.microsoft.com/office/drawing/2014/main" id="{00000000-0008-0000-0600-000001030000}"/>
            </a:ext>
          </a:extLst>
        </xdr:cNvPr>
        <xdr:cNvSpPr/>
      </xdr:nvSpPr>
      <xdr:spPr>
        <a:xfrm>
          <a:off x="19494500" y="65758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38</xdr:row>
      <xdr:rowOff>153509</xdr:rowOff>
    </xdr:from>
    <xdr:ext cx="469744" cy="259045"/>
    <xdr:sp macro="" textlink="">
      <xdr:nvSpPr>
        <xdr:cNvPr id="770" name="テキスト ボックス 769">
          <a:extLst>
            <a:ext uri="{FF2B5EF4-FFF2-40B4-BE49-F238E27FC236}">
              <a16:creationId xmlns:a16="http://schemas.microsoft.com/office/drawing/2014/main" id="{00000000-0008-0000-0600-000002030000}"/>
            </a:ext>
          </a:extLst>
        </xdr:cNvPr>
        <xdr:cNvSpPr txBox="1"/>
      </xdr:nvSpPr>
      <xdr:spPr>
        <a:xfrm>
          <a:off x="19310428" y="66686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61148</xdr:rowOff>
    </xdr:from>
    <xdr:to>
      <xdr:col>98</xdr:col>
      <xdr:colOff>38100</xdr:colOff>
      <xdr:row>38</xdr:row>
      <xdr:rowOff>162748</xdr:rowOff>
    </xdr:to>
    <xdr:sp macro="" textlink="">
      <xdr:nvSpPr>
        <xdr:cNvPr id="771" name="楕円 770">
          <a:extLst>
            <a:ext uri="{FF2B5EF4-FFF2-40B4-BE49-F238E27FC236}">
              <a16:creationId xmlns:a16="http://schemas.microsoft.com/office/drawing/2014/main" id="{00000000-0008-0000-0600-000003030000}"/>
            </a:ext>
          </a:extLst>
        </xdr:cNvPr>
        <xdr:cNvSpPr/>
      </xdr:nvSpPr>
      <xdr:spPr>
        <a:xfrm>
          <a:off x="18605500" y="65762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38</xdr:row>
      <xdr:rowOff>153875</xdr:rowOff>
    </xdr:from>
    <xdr:ext cx="469744" cy="259045"/>
    <xdr:sp macro="" textlink="">
      <xdr:nvSpPr>
        <xdr:cNvPr id="772" name="テキスト ボックス 771">
          <a:extLst>
            <a:ext uri="{FF2B5EF4-FFF2-40B4-BE49-F238E27FC236}">
              <a16:creationId xmlns:a16="http://schemas.microsoft.com/office/drawing/2014/main" id="{00000000-0008-0000-0600-000004030000}"/>
            </a:ext>
          </a:extLst>
        </xdr:cNvPr>
        <xdr:cNvSpPr txBox="1"/>
      </xdr:nvSpPr>
      <xdr:spPr>
        <a:xfrm>
          <a:off x="18421428" y="66689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3" name="正方形/長方形 772">
          <a:extLst>
            <a:ext uri="{FF2B5EF4-FFF2-40B4-BE49-F238E27FC236}">
              <a16:creationId xmlns:a16="http://schemas.microsoft.com/office/drawing/2014/main" id="{00000000-0008-0000-0600-000005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4" name="正方形/長方形 773">
          <a:extLst>
            <a:ext uri="{FF2B5EF4-FFF2-40B4-BE49-F238E27FC236}">
              <a16:creationId xmlns:a16="http://schemas.microsoft.com/office/drawing/2014/main" id="{00000000-0008-0000-0600-000006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5" name="正方形/長方形 774">
          <a:extLst>
            <a:ext uri="{FF2B5EF4-FFF2-40B4-BE49-F238E27FC236}">
              <a16:creationId xmlns:a16="http://schemas.microsoft.com/office/drawing/2014/main" id="{00000000-0008-0000-0600-000007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6" name="正方形/長方形 775">
          <a:extLst>
            <a:ext uri="{FF2B5EF4-FFF2-40B4-BE49-F238E27FC236}">
              <a16:creationId xmlns:a16="http://schemas.microsoft.com/office/drawing/2014/main" id="{00000000-0008-0000-0600-000008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7" name="正方形/長方形 776">
          <a:extLst>
            <a:ext uri="{FF2B5EF4-FFF2-40B4-BE49-F238E27FC236}">
              <a16:creationId xmlns:a16="http://schemas.microsoft.com/office/drawing/2014/main" id="{00000000-0008-0000-0600-000009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8" name="正方形/長方形 777">
          <a:extLst>
            <a:ext uri="{FF2B5EF4-FFF2-40B4-BE49-F238E27FC236}">
              <a16:creationId xmlns:a16="http://schemas.microsoft.com/office/drawing/2014/main" id="{00000000-0008-0000-0600-00000A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9" name="正方形/長方形 778">
          <a:extLst>
            <a:ext uri="{FF2B5EF4-FFF2-40B4-BE49-F238E27FC236}">
              <a16:creationId xmlns:a16="http://schemas.microsoft.com/office/drawing/2014/main" id="{00000000-0008-0000-0600-00000B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0" name="正方形/長方形 779">
          <a:extLst>
            <a:ext uri="{FF2B5EF4-FFF2-40B4-BE49-F238E27FC236}">
              <a16:creationId xmlns:a16="http://schemas.microsoft.com/office/drawing/2014/main" id="{00000000-0008-0000-0600-00000C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1" name="テキスト ボックス 780">
          <a:extLst>
            <a:ext uri="{FF2B5EF4-FFF2-40B4-BE49-F238E27FC236}">
              <a16:creationId xmlns:a16="http://schemas.microsoft.com/office/drawing/2014/main" id="{00000000-0008-0000-0600-00000D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2" name="直線コネクタ 781">
          <a:extLst>
            <a:ext uri="{FF2B5EF4-FFF2-40B4-BE49-F238E27FC236}">
              <a16:creationId xmlns:a16="http://schemas.microsoft.com/office/drawing/2014/main" id="{00000000-0008-0000-0600-00000E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83" name="直線コネクタ 782">
          <a:extLst>
            <a:ext uri="{FF2B5EF4-FFF2-40B4-BE49-F238E27FC236}">
              <a16:creationId xmlns:a16="http://schemas.microsoft.com/office/drawing/2014/main" id="{00000000-0008-0000-0600-00000F030000}"/>
            </a:ext>
          </a:extLst>
        </xdr:cNvPr>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84" name="テキスト ボックス 783">
          <a:extLst>
            <a:ext uri="{FF2B5EF4-FFF2-40B4-BE49-F238E27FC236}">
              <a16:creationId xmlns:a16="http://schemas.microsoft.com/office/drawing/2014/main" id="{00000000-0008-0000-0600-000010030000}"/>
            </a:ext>
          </a:extLst>
        </xdr:cNvPr>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85" name="直線コネクタ 784">
          <a:extLst>
            <a:ext uri="{FF2B5EF4-FFF2-40B4-BE49-F238E27FC236}">
              <a16:creationId xmlns:a16="http://schemas.microsoft.com/office/drawing/2014/main" id="{00000000-0008-0000-0600-000011030000}"/>
            </a:ext>
          </a:extLst>
        </xdr:cNvPr>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86" name="テキスト ボックス 785">
          <a:extLst>
            <a:ext uri="{FF2B5EF4-FFF2-40B4-BE49-F238E27FC236}">
              <a16:creationId xmlns:a16="http://schemas.microsoft.com/office/drawing/2014/main" id="{00000000-0008-0000-0600-000012030000}"/>
            </a:ext>
          </a:extLst>
        </xdr:cNvPr>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87" name="直線コネクタ 786">
          <a:extLst>
            <a:ext uri="{FF2B5EF4-FFF2-40B4-BE49-F238E27FC236}">
              <a16:creationId xmlns:a16="http://schemas.microsoft.com/office/drawing/2014/main" id="{00000000-0008-0000-0600-000013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88" name="テキスト ボックス 787">
          <a:extLst>
            <a:ext uri="{FF2B5EF4-FFF2-40B4-BE49-F238E27FC236}">
              <a16:creationId xmlns:a16="http://schemas.microsoft.com/office/drawing/2014/main" id="{00000000-0008-0000-0600-000014030000}"/>
            </a:ext>
          </a:extLst>
        </xdr:cNvPr>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89" name="直線コネクタ 788">
          <a:extLst>
            <a:ext uri="{FF2B5EF4-FFF2-40B4-BE49-F238E27FC236}">
              <a16:creationId xmlns:a16="http://schemas.microsoft.com/office/drawing/2014/main" id="{00000000-0008-0000-0600-000015030000}"/>
            </a:ext>
          </a:extLst>
        </xdr:cNvPr>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90" name="テキスト ボックス 789">
          <a:extLst>
            <a:ext uri="{FF2B5EF4-FFF2-40B4-BE49-F238E27FC236}">
              <a16:creationId xmlns:a16="http://schemas.microsoft.com/office/drawing/2014/main" id="{00000000-0008-0000-0600-000016030000}"/>
            </a:ext>
          </a:extLst>
        </xdr:cNvPr>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91" name="直線コネクタ 790">
          <a:extLst>
            <a:ext uri="{FF2B5EF4-FFF2-40B4-BE49-F238E27FC236}">
              <a16:creationId xmlns:a16="http://schemas.microsoft.com/office/drawing/2014/main" id="{00000000-0008-0000-0600-000017030000}"/>
            </a:ext>
          </a:extLst>
        </xdr:cNvPr>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92" name="テキスト ボックス 791">
          <a:extLst>
            <a:ext uri="{FF2B5EF4-FFF2-40B4-BE49-F238E27FC236}">
              <a16:creationId xmlns:a16="http://schemas.microsoft.com/office/drawing/2014/main" id="{00000000-0008-0000-0600-000018030000}"/>
            </a:ext>
          </a:extLst>
        </xdr:cNvPr>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3" name="直線コネクタ 792">
          <a:extLst>
            <a:ext uri="{FF2B5EF4-FFF2-40B4-BE49-F238E27FC236}">
              <a16:creationId xmlns:a16="http://schemas.microsoft.com/office/drawing/2014/main" id="{00000000-0008-0000-0600-000019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94" name="テキスト ボックス 793">
          <a:extLst>
            <a:ext uri="{FF2B5EF4-FFF2-40B4-BE49-F238E27FC236}">
              <a16:creationId xmlns:a16="http://schemas.microsoft.com/office/drawing/2014/main" id="{00000000-0008-0000-0600-00001A030000}"/>
            </a:ext>
          </a:extLst>
        </xdr:cNvPr>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5" name="貸付金グラフ枠">
          <a:extLst>
            <a:ext uri="{FF2B5EF4-FFF2-40B4-BE49-F238E27FC236}">
              <a16:creationId xmlns:a16="http://schemas.microsoft.com/office/drawing/2014/main" id="{00000000-0008-0000-0600-00001B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49</xdr:row>
      <xdr:rowOff>139052</xdr:rowOff>
    </xdr:from>
    <xdr:to>
      <xdr:col>116</xdr:col>
      <xdr:colOff>62864</xdr:colOff>
      <xdr:row>59</xdr:row>
      <xdr:rowOff>44450</xdr:rowOff>
    </xdr:to>
    <xdr:cxnSp macro="">
      <xdr:nvCxnSpPr>
        <xdr:cNvPr id="796" name="直線コネクタ 795">
          <a:extLst>
            <a:ext uri="{FF2B5EF4-FFF2-40B4-BE49-F238E27FC236}">
              <a16:creationId xmlns:a16="http://schemas.microsoft.com/office/drawing/2014/main" id="{00000000-0008-0000-0600-00001C030000}"/>
            </a:ext>
          </a:extLst>
        </xdr:cNvPr>
        <xdr:cNvCxnSpPr/>
      </xdr:nvCxnSpPr>
      <xdr:spPr>
        <a:xfrm flipV="1">
          <a:off x="22159595" y="8540102"/>
          <a:ext cx="1269" cy="16198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97" name="貸付金最小値テキスト">
          <a:extLst>
            <a:ext uri="{FF2B5EF4-FFF2-40B4-BE49-F238E27FC236}">
              <a16:creationId xmlns:a16="http://schemas.microsoft.com/office/drawing/2014/main" id="{00000000-0008-0000-0600-00001D030000}"/>
            </a:ext>
          </a:extLst>
        </xdr:cNvPr>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98" name="直線コネクタ 797">
          <a:extLst>
            <a:ext uri="{FF2B5EF4-FFF2-40B4-BE49-F238E27FC236}">
              <a16:creationId xmlns:a16="http://schemas.microsoft.com/office/drawing/2014/main" id="{00000000-0008-0000-0600-00001E030000}"/>
            </a:ext>
          </a:extLst>
        </xdr:cNvPr>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48</xdr:row>
      <xdr:rowOff>85729</xdr:rowOff>
    </xdr:from>
    <xdr:ext cx="534377" cy="259045"/>
    <xdr:sp macro="" textlink="">
      <xdr:nvSpPr>
        <xdr:cNvPr id="799" name="貸付金最大値テキスト">
          <a:extLst>
            <a:ext uri="{FF2B5EF4-FFF2-40B4-BE49-F238E27FC236}">
              <a16:creationId xmlns:a16="http://schemas.microsoft.com/office/drawing/2014/main" id="{00000000-0008-0000-0600-00001F030000}"/>
            </a:ext>
          </a:extLst>
        </xdr:cNvPr>
        <xdr:cNvSpPr txBox="1"/>
      </xdr:nvSpPr>
      <xdr:spPr>
        <a:xfrm>
          <a:off x="22212300" y="83153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42,517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49</xdr:row>
      <xdr:rowOff>139052</xdr:rowOff>
    </xdr:from>
    <xdr:to>
      <xdr:col>116</xdr:col>
      <xdr:colOff>152400</xdr:colOff>
      <xdr:row>49</xdr:row>
      <xdr:rowOff>139052</xdr:rowOff>
    </xdr:to>
    <xdr:cxnSp macro="">
      <xdr:nvCxnSpPr>
        <xdr:cNvPr id="800" name="直線コネクタ 799">
          <a:extLst>
            <a:ext uri="{FF2B5EF4-FFF2-40B4-BE49-F238E27FC236}">
              <a16:creationId xmlns:a16="http://schemas.microsoft.com/office/drawing/2014/main" id="{00000000-0008-0000-0600-000020030000}"/>
            </a:ext>
          </a:extLst>
        </xdr:cNvPr>
        <xdr:cNvCxnSpPr/>
      </xdr:nvCxnSpPr>
      <xdr:spPr>
        <a:xfrm>
          <a:off x="22072600" y="85401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21933</xdr:rowOff>
    </xdr:from>
    <xdr:to>
      <xdr:col>116</xdr:col>
      <xdr:colOff>63500</xdr:colOff>
      <xdr:row>58</xdr:row>
      <xdr:rowOff>74702</xdr:rowOff>
    </xdr:to>
    <xdr:cxnSp macro="">
      <xdr:nvCxnSpPr>
        <xdr:cNvPr id="801" name="直線コネクタ 800">
          <a:extLst>
            <a:ext uri="{FF2B5EF4-FFF2-40B4-BE49-F238E27FC236}">
              <a16:creationId xmlns:a16="http://schemas.microsoft.com/office/drawing/2014/main" id="{00000000-0008-0000-0600-000021030000}"/>
            </a:ext>
          </a:extLst>
        </xdr:cNvPr>
        <xdr:cNvCxnSpPr/>
      </xdr:nvCxnSpPr>
      <xdr:spPr>
        <a:xfrm>
          <a:off x="21323300" y="9966033"/>
          <a:ext cx="838200" cy="527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14012</xdr:rowOff>
    </xdr:from>
    <xdr:ext cx="469744" cy="259045"/>
    <xdr:sp macro="" textlink="">
      <xdr:nvSpPr>
        <xdr:cNvPr id="802" name="貸付金平均値テキスト">
          <a:extLst>
            <a:ext uri="{FF2B5EF4-FFF2-40B4-BE49-F238E27FC236}">
              <a16:creationId xmlns:a16="http://schemas.microsoft.com/office/drawing/2014/main" id="{00000000-0008-0000-0600-000022030000}"/>
            </a:ext>
          </a:extLst>
        </xdr:cNvPr>
        <xdr:cNvSpPr txBox="1"/>
      </xdr:nvSpPr>
      <xdr:spPr>
        <a:xfrm>
          <a:off x="22212300" y="978666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162585</xdr:rowOff>
    </xdr:from>
    <xdr:to>
      <xdr:col>116</xdr:col>
      <xdr:colOff>114300</xdr:colOff>
      <xdr:row>58</xdr:row>
      <xdr:rowOff>92735</xdr:rowOff>
    </xdr:to>
    <xdr:sp macro="" textlink="">
      <xdr:nvSpPr>
        <xdr:cNvPr id="803" name="フローチャート: 判断 802">
          <a:extLst>
            <a:ext uri="{FF2B5EF4-FFF2-40B4-BE49-F238E27FC236}">
              <a16:creationId xmlns:a16="http://schemas.microsoft.com/office/drawing/2014/main" id="{00000000-0008-0000-0600-000023030000}"/>
            </a:ext>
          </a:extLst>
        </xdr:cNvPr>
        <xdr:cNvSpPr/>
      </xdr:nvSpPr>
      <xdr:spPr>
        <a:xfrm>
          <a:off x="22110700" y="99352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21933</xdr:rowOff>
    </xdr:from>
    <xdr:to>
      <xdr:col>111</xdr:col>
      <xdr:colOff>177800</xdr:colOff>
      <xdr:row>58</xdr:row>
      <xdr:rowOff>24714</xdr:rowOff>
    </xdr:to>
    <xdr:cxnSp macro="">
      <xdr:nvCxnSpPr>
        <xdr:cNvPr id="804" name="直線コネクタ 803">
          <a:extLst>
            <a:ext uri="{FF2B5EF4-FFF2-40B4-BE49-F238E27FC236}">
              <a16:creationId xmlns:a16="http://schemas.microsoft.com/office/drawing/2014/main" id="{00000000-0008-0000-0600-000024030000}"/>
            </a:ext>
          </a:extLst>
        </xdr:cNvPr>
        <xdr:cNvCxnSpPr/>
      </xdr:nvCxnSpPr>
      <xdr:spPr>
        <a:xfrm flipV="1">
          <a:off x="20434300" y="9966033"/>
          <a:ext cx="889000" cy="27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159842</xdr:rowOff>
    </xdr:from>
    <xdr:to>
      <xdr:col>112</xdr:col>
      <xdr:colOff>38100</xdr:colOff>
      <xdr:row>58</xdr:row>
      <xdr:rowOff>89992</xdr:rowOff>
    </xdr:to>
    <xdr:sp macro="" textlink="">
      <xdr:nvSpPr>
        <xdr:cNvPr id="805" name="フローチャート: 判断 804">
          <a:extLst>
            <a:ext uri="{FF2B5EF4-FFF2-40B4-BE49-F238E27FC236}">
              <a16:creationId xmlns:a16="http://schemas.microsoft.com/office/drawing/2014/main" id="{00000000-0008-0000-0600-000025030000}"/>
            </a:ext>
          </a:extLst>
        </xdr:cNvPr>
        <xdr:cNvSpPr/>
      </xdr:nvSpPr>
      <xdr:spPr>
        <a:xfrm>
          <a:off x="21272500" y="99324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58</xdr:row>
      <xdr:rowOff>81119</xdr:rowOff>
    </xdr:from>
    <xdr:ext cx="469744" cy="259045"/>
    <xdr:sp macro="" textlink="">
      <xdr:nvSpPr>
        <xdr:cNvPr id="806" name="テキスト ボックス 805">
          <a:extLst>
            <a:ext uri="{FF2B5EF4-FFF2-40B4-BE49-F238E27FC236}">
              <a16:creationId xmlns:a16="http://schemas.microsoft.com/office/drawing/2014/main" id="{00000000-0008-0000-0600-000026030000}"/>
            </a:ext>
          </a:extLst>
        </xdr:cNvPr>
        <xdr:cNvSpPr txBox="1"/>
      </xdr:nvSpPr>
      <xdr:spPr>
        <a:xfrm>
          <a:off x="21088428" y="100252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24714</xdr:rowOff>
    </xdr:from>
    <xdr:to>
      <xdr:col>107</xdr:col>
      <xdr:colOff>50800</xdr:colOff>
      <xdr:row>58</xdr:row>
      <xdr:rowOff>27495</xdr:rowOff>
    </xdr:to>
    <xdr:cxnSp macro="">
      <xdr:nvCxnSpPr>
        <xdr:cNvPr id="807" name="直線コネクタ 806">
          <a:extLst>
            <a:ext uri="{FF2B5EF4-FFF2-40B4-BE49-F238E27FC236}">
              <a16:creationId xmlns:a16="http://schemas.microsoft.com/office/drawing/2014/main" id="{00000000-0008-0000-0600-000027030000}"/>
            </a:ext>
          </a:extLst>
        </xdr:cNvPr>
        <xdr:cNvCxnSpPr/>
      </xdr:nvCxnSpPr>
      <xdr:spPr>
        <a:xfrm flipV="1">
          <a:off x="19545300" y="9968814"/>
          <a:ext cx="889000" cy="27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153975</xdr:rowOff>
    </xdr:from>
    <xdr:to>
      <xdr:col>107</xdr:col>
      <xdr:colOff>101600</xdr:colOff>
      <xdr:row>58</xdr:row>
      <xdr:rowOff>84125</xdr:rowOff>
    </xdr:to>
    <xdr:sp macro="" textlink="">
      <xdr:nvSpPr>
        <xdr:cNvPr id="808" name="フローチャート: 判断 807">
          <a:extLst>
            <a:ext uri="{FF2B5EF4-FFF2-40B4-BE49-F238E27FC236}">
              <a16:creationId xmlns:a16="http://schemas.microsoft.com/office/drawing/2014/main" id="{00000000-0008-0000-0600-000028030000}"/>
            </a:ext>
          </a:extLst>
        </xdr:cNvPr>
        <xdr:cNvSpPr/>
      </xdr:nvSpPr>
      <xdr:spPr>
        <a:xfrm>
          <a:off x="20383500" y="9926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58</xdr:row>
      <xdr:rowOff>75252</xdr:rowOff>
    </xdr:from>
    <xdr:ext cx="469744" cy="259045"/>
    <xdr:sp macro="" textlink="">
      <xdr:nvSpPr>
        <xdr:cNvPr id="809" name="テキスト ボックス 808">
          <a:extLst>
            <a:ext uri="{FF2B5EF4-FFF2-40B4-BE49-F238E27FC236}">
              <a16:creationId xmlns:a16="http://schemas.microsoft.com/office/drawing/2014/main" id="{00000000-0008-0000-0600-000029030000}"/>
            </a:ext>
          </a:extLst>
        </xdr:cNvPr>
        <xdr:cNvSpPr txBox="1"/>
      </xdr:nvSpPr>
      <xdr:spPr>
        <a:xfrm>
          <a:off x="20199428" y="100193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27495</xdr:rowOff>
    </xdr:from>
    <xdr:to>
      <xdr:col>102</xdr:col>
      <xdr:colOff>114300</xdr:colOff>
      <xdr:row>58</xdr:row>
      <xdr:rowOff>136119</xdr:rowOff>
    </xdr:to>
    <xdr:cxnSp macro="">
      <xdr:nvCxnSpPr>
        <xdr:cNvPr id="810" name="直線コネクタ 809">
          <a:extLst>
            <a:ext uri="{FF2B5EF4-FFF2-40B4-BE49-F238E27FC236}">
              <a16:creationId xmlns:a16="http://schemas.microsoft.com/office/drawing/2014/main" id="{00000000-0008-0000-0600-00002A030000}"/>
            </a:ext>
          </a:extLst>
        </xdr:cNvPr>
        <xdr:cNvCxnSpPr/>
      </xdr:nvCxnSpPr>
      <xdr:spPr>
        <a:xfrm flipV="1">
          <a:off x="18656300" y="9971595"/>
          <a:ext cx="889000" cy="1086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160947</xdr:rowOff>
    </xdr:from>
    <xdr:to>
      <xdr:col>102</xdr:col>
      <xdr:colOff>165100</xdr:colOff>
      <xdr:row>58</xdr:row>
      <xdr:rowOff>91097</xdr:rowOff>
    </xdr:to>
    <xdr:sp macro="" textlink="">
      <xdr:nvSpPr>
        <xdr:cNvPr id="811" name="フローチャート: 判断 810">
          <a:extLst>
            <a:ext uri="{FF2B5EF4-FFF2-40B4-BE49-F238E27FC236}">
              <a16:creationId xmlns:a16="http://schemas.microsoft.com/office/drawing/2014/main" id="{00000000-0008-0000-0600-00002B030000}"/>
            </a:ext>
          </a:extLst>
        </xdr:cNvPr>
        <xdr:cNvSpPr/>
      </xdr:nvSpPr>
      <xdr:spPr>
        <a:xfrm>
          <a:off x="19494500" y="99335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58</xdr:row>
      <xdr:rowOff>82224</xdr:rowOff>
    </xdr:from>
    <xdr:ext cx="469744" cy="259045"/>
    <xdr:sp macro="" textlink="">
      <xdr:nvSpPr>
        <xdr:cNvPr id="812" name="テキスト ボックス 811">
          <a:extLst>
            <a:ext uri="{FF2B5EF4-FFF2-40B4-BE49-F238E27FC236}">
              <a16:creationId xmlns:a16="http://schemas.microsoft.com/office/drawing/2014/main" id="{00000000-0008-0000-0600-00002C030000}"/>
            </a:ext>
          </a:extLst>
        </xdr:cNvPr>
        <xdr:cNvSpPr txBox="1"/>
      </xdr:nvSpPr>
      <xdr:spPr>
        <a:xfrm>
          <a:off x="19310428" y="100263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129477</xdr:rowOff>
    </xdr:from>
    <xdr:to>
      <xdr:col>98</xdr:col>
      <xdr:colOff>38100</xdr:colOff>
      <xdr:row>58</xdr:row>
      <xdr:rowOff>59627</xdr:rowOff>
    </xdr:to>
    <xdr:sp macro="" textlink="">
      <xdr:nvSpPr>
        <xdr:cNvPr id="813" name="フローチャート: 判断 812">
          <a:extLst>
            <a:ext uri="{FF2B5EF4-FFF2-40B4-BE49-F238E27FC236}">
              <a16:creationId xmlns:a16="http://schemas.microsoft.com/office/drawing/2014/main" id="{00000000-0008-0000-0600-00002D030000}"/>
            </a:ext>
          </a:extLst>
        </xdr:cNvPr>
        <xdr:cNvSpPr/>
      </xdr:nvSpPr>
      <xdr:spPr>
        <a:xfrm>
          <a:off x="18605500" y="99021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56</xdr:row>
      <xdr:rowOff>76154</xdr:rowOff>
    </xdr:from>
    <xdr:ext cx="469744" cy="259045"/>
    <xdr:sp macro="" textlink="">
      <xdr:nvSpPr>
        <xdr:cNvPr id="814" name="テキスト ボックス 813">
          <a:extLst>
            <a:ext uri="{FF2B5EF4-FFF2-40B4-BE49-F238E27FC236}">
              <a16:creationId xmlns:a16="http://schemas.microsoft.com/office/drawing/2014/main" id="{00000000-0008-0000-0600-00002E030000}"/>
            </a:ext>
          </a:extLst>
        </xdr:cNvPr>
        <xdr:cNvSpPr txBox="1"/>
      </xdr:nvSpPr>
      <xdr:spPr>
        <a:xfrm>
          <a:off x="18421428" y="96773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5" name="テキスト ボックス 814">
          <a:extLst>
            <a:ext uri="{FF2B5EF4-FFF2-40B4-BE49-F238E27FC236}">
              <a16:creationId xmlns:a16="http://schemas.microsoft.com/office/drawing/2014/main" id="{00000000-0008-0000-0600-00002F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6" name="テキスト ボックス 815">
          <a:extLst>
            <a:ext uri="{FF2B5EF4-FFF2-40B4-BE49-F238E27FC236}">
              <a16:creationId xmlns:a16="http://schemas.microsoft.com/office/drawing/2014/main" id="{00000000-0008-0000-0600-000030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7" name="テキスト ボックス 816">
          <a:extLst>
            <a:ext uri="{FF2B5EF4-FFF2-40B4-BE49-F238E27FC236}">
              <a16:creationId xmlns:a16="http://schemas.microsoft.com/office/drawing/2014/main" id="{00000000-0008-0000-0600-000031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8" name="テキスト ボックス 817">
          <a:extLst>
            <a:ext uri="{FF2B5EF4-FFF2-40B4-BE49-F238E27FC236}">
              <a16:creationId xmlns:a16="http://schemas.microsoft.com/office/drawing/2014/main" id="{00000000-0008-0000-0600-000032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9" name="テキスト ボックス 818">
          <a:extLst>
            <a:ext uri="{FF2B5EF4-FFF2-40B4-BE49-F238E27FC236}">
              <a16:creationId xmlns:a16="http://schemas.microsoft.com/office/drawing/2014/main" id="{00000000-0008-0000-0600-000033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23902</xdr:rowOff>
    </xdr:from>
    <xdr:to>
      <xdr:col>116</xdr:col>
      <xdr:colOff>114300</xdr:colOff>
      <xdr:row>58</xdr:row>
      <xdr:rowOff>125502</xdr:rowOff>
    </xdr:to>
    <xdr:sp macro="" textlink="">
      <xdr:nvSpPr>
        <xdr:cNvPr id="820" name="楕円 819">
          <a:extLst>
            <a:ext uri="{FF2B5EF4-FFF2-40B4-BE49-F238E27FC236}">
              <a16:creationId xmlns:a16="http://schemas.microsoft.com/office/drawing/2014/main" id="{00000000-0008-0000-0600-000034030000}"/>
            </a:ext>
          </a:extLst>
        </xdr:cNvPr>
        <xdr:cNvSpPr/>
      </xdr:nvSpPr>
      <xdr:spPr>
        <a:xfrm>
          <a:off x="22110700" y="99680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2329</xdr:rowOff>
    </xdr:from>
    <xdr:ext cx="469744" cy="259045"/>
    <xdr:sp macro="" textlink="">
      <xdr:nvSpPr>
        <xdr:cNvPr id="821" name="貸付金該当値テキスト">
          <a:extLst>
            <a:ext uri="{FF2B5EF4-FFF2-40B4-BE49-F238E27FC236}">
              <a16:creationId xmlns:a16="http://schemas.microsoft.com/office/drawing/2014/main" id="{00000000-0008-0000-0600-000035030000}"/>
            </a:ext>
          </a:extLst>
        </xdr:cNvPr>
        <xdr:cNvSpPr txBox="1"/>
      </xdr:nvSpPr>
      <xdr:spPr>
        <a:xfrm>
          <a:off x="22212300" y="99464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57</xdr:row>
      <xdr:rowOff>142583</xdr:rowOff>
    </xdr:from>
    <xdr:to>
      <xdr:col>112</xdr:col>
      <xdr:colOff>38100</xdr:colOff>
      <xdr:row>58</xdr:row>
      <xdr:rowOff>72733</xdr:rowOff>
    </xdr:to>
    <xdr:sp macro="" textlink="">
      <xdr:nvSpPr>
        <xdr:cNvPr id="822" name="楕円 821">
          <a:extLst>
            <a:ext uri="{FF2B5EF4-FFF2-40B4-BE49-F238E27FC236}">
              <a16:creationId xmlns:a16="http://schemas.microsoft.com/office/drawing/2014/main" id="{00000000-0008-0000-0600-000036030000}"/>
            </a:ext>
          </a:extLst>
        </xdr:cNvPr>
        <xdr:cNvSpPr/>
      </xdr:nvSpPr>
      <xdr:spPr>
        <a:xfrm>
          <a:off x="21272500" y="9915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56</xdr:row>
      <xdr:rowOff>89260</xdr:rowOff>
    </xdr:from>
    <xdr:ext cx="469744" cy="259045"/>
    <xdr:sp macro="" textlink="">
      <xdr:nvSpPr>
        <xdr:cNvPr id="823" name="テキスト ボックス 822">
          <a:extLst>
            <a:ext uri="{FF2B5EF4-FFF2-40B4-BE49-F238E27FC236}">
              <a16:creationId xmlns:a16="http://schemas.microsoft.com/office/drawing/2014/main" id="{00000000-0008-0000-0600-000037030000}"/>
            </a:ext>
          </a:extLst>
        </xdr:cNvPr>
        <xdr:cNvSpPr txBox="1"/>
      </xdr:nvSpPr>
      <xdr:spPr>
        <a:xfrm>
          <a:off x="21088428" y="96904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57</xdr:row>
      <xdr:rowOff>145364</xdr:rowOff>
    </xdr:from>
    <xdr:to>
      <xdr:col>107</xdr:col>
      <xdr:colOff>101600</xdr:colOff>
      <xdr:row>58</xdr:row>
      <xdr:rowOff>75514</xdr:rowOff>
    </xdr:to>
    <xdr:sp macro="" textlink="">
      <xdr:nvSpPr>
        <xdr:cNvPr id="824" name="楕円 823">
          <a:extLst>
            <a:ext uri="{FF2B5EF4-FFF2-40B4-BE49-F238E27FC236}">
              <a16:creationId xmlns:a16="http://schemas.microsoft.com/office/drawing/2014/main" id="{00000000-0008-0000-0600-000038030000}"/>
            </a:ext>
          </a:extLst>
        </xdr:cNvPr>
        <xdr:cNvSpPr/>
      </xdr:nvSpPr>
      <xdr:spPr>
        <a:xfrm>
          <a:off x="20383500" y="9918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56</xdr:row>
      <xdr:rowOff>92041</xdr:rowOff>
    </xdr:from>
    <xdr:ext cx="469744" cy="259045"/>
    <xdr:sp macro="" textlink="">
      <xdr:nvSpPr>
        <xdr:cNvPr id="825" name="テキスト ボックス 824">
          <a:extLst>
            <a:ext uri="{FF2B5EF4-FFF2-40B4-BE49-F238E27FC236}">
              <a16:creationId xmlns:a16="http://schemas.microsoft.com/office/drawing/2014/main" id="{00000000-0008-0000-0600-000039030000}"/>
            </a:ext>
          </a:extLst>
        </xdr:cNvPr>
        <xdr:cNvSpPr txBox="1"/>
      </xdr:nvSpPr>
      <xdr:spPr>
        <a:xfrm>
          <a:off x="20199428" y="96932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57</xdr:row>
      <xdr:rowOff>148145</xdr:rowOff>
    </xdr:from>
    <xdr:to>
      <xdr:col>102</xdr:col>
      <xdr:colOff>165100</xdr:colOff>
      <xdr:row>58</xdr:row>
      <xdr:rowOff>78295</xdr:rowOff>
    </xdr:to>
    <xdr:sp macro="" textlink="">
      <xdr:nvSpPr>
        <xdr:cNvPr id="826" name="楕円 825">
          <a:extLst>
            <a:ext uri="{FF2B5EF4-FFF2-40B4-BE49-F238E27FC236}">
              <a16:creationId xmlns:a16="http://schemas.microsoft.com/office/drawing/2014/main" id="{00000000-0008-0000-0600-00003A030000}"/>
            </a:ext>
          </a:extLst>
        </xdr:cNvPr>
        <xdr:cNvSpPr/>
      </xdr:nvSpPr>
      <xdr:spPr>
        <a:xfrm>
          <a:off x="19494500" y="9920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56</xdr:row>
      <xdr:rowOff>94822</xdr:rowOff>
    </xdr:from>
    <xdr:ext cx="469744" cy="259045"/>
    <xdr:sp macro="" textlink="">
      <xdr:nvSpPr>
        <xdr:cNvPr id="827" name="テキスト ボックス 826">
          <a:extLst>
            <a:ext uri="{FF2B5EF4-FFF2-40B4-BE49-F238E27FC236}">
              <a16:creationId xmlns:a16="http://schemas.microsoft.com/office/drawing/2014/main" id="{00000000-0008-0000-0600-00003B030000}"/>
            </a:ext>
          </a:extLst>
        </xdr:cNvPr>
        <xdr:cNvSpPr txBox="1"/>
      </xdr:nvSpPr>
      <xdr:spPr>
        <a:xfrm>
          <a:off x="19310428" y="96960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85319</xdr:rowOff>
    </xdr:from>
    <xdr:to>
      <xdr:col>98</xdr:col>
      <xdr:colOff>38100</xdr:colOff>
      <xdr:row>59</xdr:row>
      <xdr:rowOff>15469</xdr:rowOff>
    </xdr:to>
    <xdr:sp macro="" textlink="">
      <xdr:nvSpPr>
        <xdr:cNvPr id="828" name="楕円 827">
          <a:extLst>
            <a:ext uri="{FF2B5EF4-FFF2-40B4-BE49-F238E27FC236}">
              <a16:creationId xmlns:a16="http://schemas.microsoft.com/office/drawing/2014/main" id="{00000000-0008-0000-0600-00003C030000}"/>
            </a:ext>
          </a:extLst>
        </xdr:cNvPr>
        <xdr:cNvSpPr/>
      </xdr:nvSpPr>
      <xdr:spPr>
        <a:xfrm>
          <a:off x="18605500" y="100294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59</xdr:row>
      <xdr:rowOff>6596</xdr:rowOff>
    </xdr:from>
    <xdr:ext cx="469744" cy="259045"/>
    <xdr:sp macro="" textlink="">
      <xdr:nvSpPr>
        <xdr:cNvPr id="829" name="テキスト ボックス 828">
          <a:extLst>
            <a:ext uri="{FF2B5EF4-FFF2-40B4-BE49-F238E27FC236}">
              <a16:creationId xmlns:a16="http://schemas.microsoft.com/office/drawing/2014/main" id="{00000000-0008-0000-0600-00003D030000}"/>
            </a:ext>
          </a:extLst>
        </xdr:cNvPr>
        <xdr:cNvSpPr txBox="1"/>
      </xdr:nvSpPr>
      <xdr:spPr>
        <a:xfrm>
          <a:off x="18421428" y="101221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30" name="正方形/長方形 829">
          <a:extLst>
            <a:ext uri="{FF2B5EF4-FFF2-40B4-BE49-F238E27FC236}">
              <a16:creationId xmlns:a16="http://schemas.microsoft.com/office/drawing/2014/main" id="{00000000-0008-0000-0600-00003E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31" name="正方形/長方形 830">
          <a:extLst>
            <a:ext uri="{FF2B5EF4-FFF2-40B4-BE49-F238E27FC236}">
              <a16:creationId xmlns:a16="http://schemas.microsoft.com/office/drawing/2014/main" id="{00000000-0008-0000-0600-00003F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32" name="正方形/長方形 831">
          <a:extLst>
            <a:ext uri="{FF2B5EF4-FFF2-40B4-BE49-F238E27FC236}">
              <a16:creationId xmlns:a16="http://schemas.microsoft.com/office/drawing/2014/main" id="{00000000-0008-0000-0600-000040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33" name="正方形/長方形 832">
          <a:extLst>
            <a:ext uri="{FF2B5EF4-FFF2-40B4-BE49-F238E27FC236}">
              <a16:creationId xmlns:a16="http://schemas.microsoft.com/office/drawing/2014/main" id="{00000000-0008-0000-0600-000041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4" name="正方形/長方形 833">
          <a:extLst>
            <a:ext uri="{FF2B5EF4-FFF2-40B4-BE49-F238E27FC236}">
              <a16:creationId xmlns:a16="http://schemas.microsoft.com/office/drawing/2014/main" id="{00000000-0008-0000-0600-000042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38,788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35" name="正方形/長方形 834">
          <a:extLst>
            <a:ext uri="{FF2B5EF4-FFF2-40B4-BE49-F238E27FC236}">
              <a16:creationId xmlns:a16="http://schemas.microsoft.com/office/drawing/2014/main" id="{00000000-0008-0000-0600-000043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6" name="正方形/長方形 835">
          <a:extLst>
            <a:ext uri="{FF2B5EF4-FFF2-40B4-BE49-F238E27FC236}">
              <a16:creationId xmlns:a16="http://schemas.microsoft.com/office/drawing/2014/main" id="{00000000-0008-0000-0600-000044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44,727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7" name="正方形/長方形 836">
          <a:extLst>
            <a:ext uri="{FF2B5EF4-FFF2-40B4-BE49-F238E27FC236}">
              <a16:creationId xmlns:a16="http://schemas.microsoft.com/office/drawing/2014/main" id="{00000000-0008-0000-0600-000045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8" name="テキスト ボックス 837">
          <a:extLst>
            <a:ext uri="{FF2B5EF4-FFF2-40B4-BE49-F238E27FC236}">
              <a16:creationId xmlns:a16="http://schemas.microsoft.com/office/drawing/2014/main" id="{00000000-0008-0000-0600-000046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9" name="直線コネクタ 838">
          <a:extLst>
            <a:ext uri="{FF2B5EF4-FFF2-40B4-BE49-F238E27FC236}">
              <a16:creationId xmlns:a16="http://schemas.microsoft.com/office/drawing/2014/main" id="{00000000-0008-0000-0600-000047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40" name="テキスト ボックス 839">
          <a:extLst>
            <a:ext uri="{FF2B5EF4-FFF2-40B4-BE49-F238E27FC236}">
              <a16:creationId xmlns:a16="http://schemas.microsoft.com/office/drawing/2014/main" id="{00000000-0008-0000-0600-000048030000}"/>
            </a:ext>
          </a:extLst>
        </xdr:cNvPr>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98879</xdr:rowOff>
    </xdr:from>
    <xdr:to>
      <xdr:col>120</xdr:col>
      <xdr:colOff>114300</xdr:colOff>
      <xdr:row>79</xdr:row>
      <xdr:rowOff>98879</xdr:rowOff>
    </xdr:to>
    <xdr:cxnSp macro="">
      <xdr:nvCxnSpPr>
        <xdr:cNvPr id="841" name="直線コネクタ 840">
          <a:extLst>
            <a:ext uri="{FF2B5EF4-FFF2-40B4-BE49-F238E27FC236}">
              <a16:creationId xmlns:a16="http://schemas.microsoft.com/office/drawing/2014/main" id="{00000000-0008-0000-0600-000049030000}"/>
            </a:ext>
          </a:extLst>
        </xdr:cNvPr>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128106</xdr:rowOff>
    </xdr:from>
    <xdr:ext cx="531299" cy="259045"/>
    <xdr:sp macro="" textlink="">
      <xdr:nvSpPr>
        <xdr:cNvPr id="842" name="テキスト ボックス 841">
          <a:extLst>
            <a:ext uri="{FF2B5EF4-FFF2-40B4-BE49-F238E27FC236}">
              <a16:creationId xmlns:a16="http://schemas.microsoft.com/office/drawing/2014/main" id="{00000000-0008-0000-0600-00004A030000}"/>
            </a:ext>
          </a:extLst>
        </xdr:cNvPr>
        <xdr:cNvSpPr txBox="1"/>
      </xdr:nvSpPr>
      <xdr:spPr>
        <a:xfrm>
          <a:off x="17756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115207</xdr:rowOff>
    </xdr:from>
    <xdr:to>
      <xdr:col>120</xdr:col>
      <xdr:colOff>114300</xdr:colOff>
      <xdr:row>77</xdr:row>
      <xdr:rowOff>115207</xdr:rowOff>
    </xdr:to>
    <xdr:cxnSp macro="">
      <xdr:nvCxnSpPr>
        <xdr:cNvPr id="843" name="直線コネクタ 842">
          <a:extLst>
            <a:ext uri="{FF2B5EF4-FFF2-40B4-BE49-F238E27FC236}">
              <a16:creationId xmlns:a16="http://schemas.microsoft.com/office/drawing/2014/main" id="{00000000-0008-0000-0600-00004B030000}"/>
            </a:ext>
          </a:extLst>
        </xdr:cNvPr>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144434</xdr:rowOff>
    </xdr:from>
    <xdr:ext cx="531299" cy="259045"/>
    <xdr:sp macro="" textlink="">
      <xdr:nvSpPr>
        <xdr:cNvPr id="844" name="テキスト ボックス 843">
          <a:extLst>
            <a:ext uri="{FF2B5EF4-FFF2-40B4-BE49-F238E27FC236}">
              <a16:creationId xmlns:a16="http://schemas.microsoft.com/office/drawing/2014/main" id="{00000000-0008-0000-0600-00004C030000}"/>
            </a:ext>
          </a:extLst>
        </xdr:cNvPr>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131535</xdr:rowOff>
    </xdr:from>
    <xdr:to>
      <xdr:col>120</xdr:col>
      <xdr:colOff>114300</xdr:colOff>
      <xdr:row>75</xdr:row>
      <xdr:rowOff>131535</xdr:rowOff>
    </xdr:to>
    <xdr:cxnSp macro="">
      <xdr:nvCxnSpPr>
        <xdr:cNvPr id="845" name="直線コネクタ 844">
          <a:extLst>
            <a:ext uri="{FF2B5EF4-FFF2-40B4-BE49-F238E27FC236}">
              <a16:creationId xmlns:a16="http://schemas.microsoft.com/office/drawing/2014/main" id="{00000000-0008-0000-0600-00004D030000}"/>
            </a:ext>
          </a:extLst>
        </xdr:cNvPr>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74</xdr:row>
      <xdr:rowOff>160762</xdr:rowOff>
    </xdr:from>
    <xdr:ext cx="531299" cy="259045"/>
    <xdr:sp macro="" textlink="">
      <xdr:nvSpPr>
        <xdr:cNvPr id="846" name="テキスト ボックス 845">
          <a:extLst>
            <a:ext uri="{FF2B5EF4-FFF2-40B4-BE49-F238E27FC236}">
              <a16:creationId xmlns:a16="http://schemas.microsoft.com/office/drawing/2014/main" id="{00000000-0008-0000-0600-00004E030000}"/>
            </a:ext>
          </a:extLst>
        </xdr:cNvPr>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147865</xdr:rowOff>
    </xdr:from>
    <xdr:to>
      <xdr:col>120</xdr:col>
      <xdr:colOff>114300</xdr:colOff>
      <xdr:row>73</xdr:row>
      <xdr:rowOff>147865</xdr:rowOff>
    </xdr:to>
    <xdr:cxnSp macro="">
      <xdr:nvCxnSpPr>
        <xdr:cNvPr id="847" name="直線コネクタ 846">
          <a:extLst>
            <a:ext uri="{FF2B5EF4-FFF2-40B4-BE49-F238E27FC236}">
              <a16:creationId xmlns:a16="http://schemas.microsoft.com/office/drawing/2014/main" id="{00000000-0008-0000-0600-00004F030000}"/>
            </a:ext>
          </a:extLst>
        </xdr:cNvPr>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5642</xdr:rowOff>
    </xdr:from>
    <xdr:ext cx="531299" cy="259045"/>
    <xdr:sp macro="" textlink="">
      <xdr:nvSpPr>
        <xdr:cNvPr id="848" name="テキスト ボックス 847">
          <a:extLst>
            <a:ext uri="{FF2B5EF4-FFF2-40B4-BE49-F238E27FC236}">
              <a16:creationId xmlns:a16="http://schemas.microsoft.com/office/drawing/2014/main" id="{00000000-0008-0000-0600-000050030000}"/>
            </a:ext>
          </a:extLst>
        </xdr:cNvPr>
        <xdr:cNvSpPr txBox="1"/>
      </xdr:nvSpPr>
      <xdr:spPr>
        <a:xfrm>
          <a:off x="17756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164193</xdr:rowOff>
    </xdr:from>
    <xdr:to>
      <xdr:col>120</xdr:col>
      <xdr:colOff>114300</xdr:colOff>
      <xdr:row>71</xdr:row>
      <xdr:rowOff>164193</xdr:rowOff>
    </xdr:to>
    <xdr:cxnSp macro="">
      <xdr:nvCxnSpPr>
        <xdr:cNvPr id="849" name="直線コネクタ 848">
          <a:extLst>
            <a:ext uri="{FF2B5EF4-FFF2-40B4-BE49-F238E27FC236}">
              <a16:creationId xmlns:a16="http://schemas.microsoft.com/office/drawing/2014/main" id="{00000000-0008-0000-0600-000051030000}"/>
            </a:ext>
          </a:extLst>
        </xdr:cNvPr>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21970</xdr:rowOff>
    </xdr:from>
    <xdr:ext cx="595419" cy="259045"/>
    <xdr:sp macro="" textlink="">
      <xdr:nvSpPr>
        <xdr:cNvPr id="850" name="テキスト ボックス 849">
          <a:extLst>
            <a:ext uri="{FF2B5EF4-FFF2-40B4-BE49-F238E27FC236}">
              <a16:creationId xmlns:a16="http://schemas.microsoft.com/office/drawing/2014/main" id="{00000000-0008-0000-0600-000052030000}"/>
            </a:ext>
          </a:extLst>
        </xdr:cNvPr>
        <xdr:cNvSpPr txBox="1"/>
      </xdr:nvSpPr>
      <xdr:spPr>
        <a:xfrm>
          <a:off x="17692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9072</xdr:rowOff>
    </xdr:from>
    <xdr:to>
      <xdr:col>120</xdr:col>
      <xdr:colOff>114300</xdr:colOff>
      <xdr:row>70</xdr:row>
      <xdr:rowOff>9072</xdr:rowOff>
    </xdr:to>
    <xdr:cxnSp macro="">
      <xdr:nvCxnSpPr>
        <xdr:cNvPr id="851" name="直線コネクタ 850">
          <a:extLst>
            <a:ext uri="{FF2B5EF4-FFF2-40B4-BE49-F238E27FC236}">
              <a16:creationId xmlns:a16="http://schemas.microsoft.com/office/drawing/2014/main" id="{00000000-0008-0000-0600-000053030000}"/>
            </a:ext>
          </a:extLst>
        </xdr:cNvPr>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38299</xdr:rowOff>
    </xdr:from>
    <xdr:ext cx="595419" cy="259045"/>
    <xdr:sp macro="" textlink="">
      <xdr:nvSpPr>
        <xdr:cNvPr id="852" name="テキスト ボックス 851">
          <a:extLst>
            <a:ext uri="{FF2B5EF4-FFF2-40B4-BE49-F238E27FC236}">
              <a16:creationId xmlns:a16="http://schemas.microsoft.com/office/drawing/2014/main" id="{00000000-0008-0000-0600-000054030000}"/>
            </a:ext>
          </a:extLst>
        </xdr:cNvPr>
        <xdr:cNvSpPr txBox="1"/>
      </xdr:nvSpPr>
      <xdr:spPr>
        <a:xfrm>
          <a:off x="17692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53" name="直線コネクタ 852">
          <a:extLst>
            <a:ext uri="{FF2B5EF4-FFF2-40B4-BE49-F238E27FC236}">
              <a16:creationId xmlns:a16="http://schemas.microsoft.com/office/drawing/2014/main" id="{00000000-0008-0000-0600-000055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54" name="テキスト ボックス 853">
          <a:extLst>
            <a:ext uri="{FF2B5EF4-FFF2-40B4-BE49-F238E27FC236}">
              <a16:creationId xmlns:a16="http://schemas.microsoft.com/office/drawing/2014/main" id="{00000000-0008-0000-0600-000056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55" name="繰出金グラフ枠">
          <a:extLst>
            <a:ext uri="{FF2B5EF4-FFF2-40B4-BE49-F238E27FC236}">
              <a16:creationId xmlns:a16="http://schemas.microsoft.com/office/drawing/2014/main" id="{00000000-0008-0000-0600-000057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26364</xdr:rowOff>
    </xdr:from>
    <xdr:to>
      <xdr:col>116</xdr:col>
      <xdr:colOff>62864</xdr:colOff>
      <xdr:row>78</xdr:row>
      <xdr:rowOff>70614</xdr:rowOff>
    </xdr:to>
    <xdr:cxnSp macro="">
      <xdr:nvCxnSpPr>
        <xdr:cNvPr id="856" name="直線コネクタ 855">
          <a:extLst>
            <a:ext uri="{FF2B5EF4-FFF2-40B4-BE49-F238E27FC236}">
              <a16:creationId xmlns:a16="http://schemas.microsoft.com/office/drawing/2014/main" id="{00000000-0008-0000-0600-000058030000}"/>
            </a:ext>
          </a:extLst>
        </xdr:cNvPr>
        <xdr:cNvCxnSpPr/>
      </xdr:nvCxnSpPr>
      <xdr:spPr>
        <a:xfrm flipV="1">
          <a:off x="22159595" y="12199314"/>
          <a:ext cx="1269" cy="12444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74441</xdr:rowOff>
    </xdr:from>
    <xdr:ext cx="534377" cy="259045"/>
    <xdr:sp macro="" textlink="">
      <xdr:nvSpPr>
        <xdr:cNvPr id="857" name="繰出金最小値テキスト">
          <a:extLst>
            <a:ext uri="{FF2B5EF4-FFF2-40B4-BE49-F238E27FC236}">
              <a16:creationId xmlns:a16="http://schemas.microsoft.com/office/drawing/2014/main" id="{00000000-0008-0000-0600-000059030000}"/>
            </a:ext>
          </a:extLst>
        </xdr:cNvPr>
        <xdr:cNvSpPr txBox="1"/>
      </xdr:nvSpPr>
      <xdr:spPr>
        <a:xfrm>
          <a:off x="22212300" y="134475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32,231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70614</xdr:rowOff>
    </xdr:from>
    <xdr:to>
      <xdr:col>116</xdr:col>
      <xdr:colOff>152400</xdr:colOff>
      <xdr:row>78</xdr:row>
      <xdr:rowOff>70614</xdr:rowOff>
    </xdr:to>
    <xdr:cxnSp macro="">
      <xdr:nvCxnSpPr>
        <xdr:cNvPr id="858" name="直線コネクタ 857">
          <a:extLst>
            <a:ext uri="{FF2B5EF4-FFF2-40B4-BE49-F238E27FC236}">
              <a16:creationId xmlns:a16="http://schemas.microsoft.com/office/drawing/2014/main" id="{00000000-0008-0000-0600-00005A030000}"/>
            </a:ext>
          </a:extLst>
        </xdr:cNvPr>
        <xdr:cNvCxnSpPr/>
      </xdr:nvCxnSpPr>
      <xdr:spPr>
        <a:xfrm>
          <a:off x="22072600" y="134437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144491</xdr:rowOff>
    </xdr:from>
    <xdr:ext cx="599010" cy="259045"/>
    <xdr:sp macro="" textlink="">
      <xdr:nvSpPr>
        <xdr:cNvPr id="859" name="繰出金最大値テキスト">
          <a:extLst>
            <a:ext uri="{FF2B5EF4-FFF2-40B4-BE49-F238E27FC236}">
              <a16:creationId xmlns:a16="http://schemas.microsoft.com/office/drawing/2014/main" id="{00000000-0008-0000-0600-00005B030000}"/>
            </a:ext>
          </a:extLst>
        </xdr:cNvPr>
        <xdr:cNvSpPr txBox="1"/>
      </xdr:nvSpPr>
      <xdr:spPr>
        <a:xfrm>
          <a:off x="22212300" y="119745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108,441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26364</xdr:rowOff>
    </xdr:from>
    <xdr:to>
      <xdr:col>116</xdr:col>
      <xdr:colOff>152400</xdr:colOff>
      <xdr:row>71</xdr:row>
      <xdr:rowOff>26364</xdr:rowOff>
    </xdr:to>
    <xdr:cxnSp macro="">
      <xdr:nvCxnSpPr>
        <xdr:cNvPr id="860" name="直線コネクタ 859">
          <a:extLst>
            <a:ext uri="{FF2B5EF4-FFF2-40B4-BE49-F238E27FC236}">
              <a16:creationId xmlns:a16="http://schemas.microsoft.com/office/drawing/2014/main" id="{00000000-0008-0000-0600-00005C030000}"/>
            </a:ext>
          </a:extLst>
        </xdr:cNvPr>
        <xdr:cNvCxnSpPr/>
      </xdr:nvCxnSpPr>
      <xdr:spPr>
        <a:xfrm>
          <a:off x="22072600" y="121993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76</xdr:row>
      <xdr:rowOff>47313</xdr:rowOff>
    </xdr:from>
    <xdr:to>
      <xdr:col>116</xdr:col>
      <xdr:colOff>63500</xdr:colOff>
      <xdr:row>76</xdr:row>
      <xdr:rowOff>75234</xdr:rowOff>
    </xdr:to>
    <xdr:cxnSp macro="">
      <xdr:nvCxnSpPr>
        <xdr:cNvPr id="861" name="直線コネクタ 860">
          <a:extLst>
            <a:ext uri="{FF2B5EF4-FFF2-40B4-BE49-F238E27FC236}">
              <a16:creationId xmlns:a16="http://schemas.microsoft.com/office/drawing/2014/main" id="{00000000-0008-0000-0600-00005D030000}"/>
            </a:ext>
          </a:extLst>
        </xdr:cNvPr>
        <xdr:cNvCxnSpPr/>
      </xdr:nvCxnSpPr>
      <xdr:spPr>
        <a:xfrm flipV="1">
          <a:off x="21323300" y="13077513"/>
          <a:ext cx="838200" cy="279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74</xdr:row>
      <xdr:rowOff>99417</xdr:rowOff>
    </xdr:from>
    <xdr:ext cx="534377" cy="259045"/>
    <xdr:sp macro="" textlink="">
      <xdr:nvSpPr>
        <xdr:cNvPr id="862" name="繰出金平均値テキスト">
          <a:extLst>
            <a:ext uri="{FF2B5EF4-FFF2-40B4-BE49-F238E27FC236}">
              <a16:creationId xmlns:a16="http://schemas.microsoft.com/office/drawing/2014/main" id="{00000000-0008-0000-0600-00005E030000}"/>
            </a:ext>
          </a:extLst>
        </xdr:cNvPr>
        <xdr:cNvSpPr txBox="1"/>
      </xdr:nvSpPr>
      <xdr:spPr>
        <a:xfrm>
          <a:off x="22212300" y="1278671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76540</xdr:rowOff>
    </xdr:from>
    <xdr:to>
      <xdr:col>116</xdr:col>
      <xdr:colOff>114300</xdr:colOff>
      <xdr:row>76</xdr:row>
      <xdr:rowOff>6690</xdr:rowOff>
    </xdr:to>
    <xdr:sp macro="" textlink="">
      <xdr:nvSpPr>
        <xdr:cNvPr id="863" name="フローチャート: 判断 862">
          <a:extLst>
            <a:ext uri="{FF2B5EF4-FFF2-40B4-BE49-F238E27FC236}">
              <a16:creationId xmlns:a16="http://schemas.microsoft.com/office/drawing/2014/main" id="{00000000-0008-0000-0600-00005F030000}"/>
            </a:ext>
          </a:extLst>
        </xdr:cNvPr>
        <xdr:cNvSpPr/>
      </xdr:nvSpPr>
      <xdr:spPr>
        <a:xfrm>
          <a:off x="22110700" y="12935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76</xdr:row>
      <xdr:rowOff>75234</xdr:rowOff>
    </xdr:from>
    <xdr:to>
      <xdr:col>111</xdr:col>
      <xdr:colOff>177800</xdr:colOff>
      <xdr:row>76</xdr:row>
      <xdr:rowOff>87122</xdr:rowOff>
    </xdr:to>
    <xdr:cxnSp macro="">
      <xdr:nvCxnSpPr>
        <xdr:cNvPr id="864" name="直線コネクタ 863">
          <a:extLst>
            <a:ext uri="{FF2B5EF4-FFF2-40B4-BE49-F238E27FC236}">
              <a16:creationId xmlns:a16="http://schemas.microsoft.com/office/drawing/2014/main" id="{00000000-0008-0000-0600-000060030000}"/>
            </a:ext>
          </a:extLst>
        </xdr:cNvPr>
        <xdr:cNvCxnSpPr/>
      </xdr:nvCxnSpPr>
      <xdr:spPr>
        <a:xfrm flipV="1">
          <a:off x="20434300" y="13105434"/>
          <a:ext cx="889000" cy="118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81111</xdr:rowOff>
    </xdr:from>
    <xdr:to>
      <xdr:col>112</xdr:col>
      <xdr:colOff>38100</xdr:colOff>
      <xdr:row>76</xdr:row>
      <xdr:rowOff>11261</xdr:rowOff>
    </xdr:to>
    <xdr:sp macro="" textlink="">
      <xdr:nvSpPr>
        <xdr:cNvPr id="865" name="フローチャート: 判断 864">
          <a:extLst>
            <a:ext uri="{FF2B5EF4-FFF2-40B4-BE49-F238E27FC236}">
              <a16:creationId xmlns:a16="http://schemas.microsoft.com/office/drawing/2014/main" id="{00000000-0008-0000-0600-000061030000}"/>
            </a:ext>
          </a:extLst>
        </xdr:cNvPr>
        <xdr:cNvSpPr/>
      </xdr:nvSpPr>
      <xdr:spPr>
        <a:xfrm>
          <a:off x="21272500" y="129398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74</xdr:row>
      <xdr:rowOff>27788</xdr:rowOff>
    </xdr:from>
    <xdr:ext cx="534377" cy="259045"/>
    <xdr:sp macro="" textlink="">
      <xdr:nvSpPr>
        <xdr:cNvPr id="866" name="テキスト ボックス 865">
          <a:extLst>
            <a:ext uri="{FF2B5EF4-FFF2-40B4-BE49-F238E27FC236}">
              <a16:creationId xmlns:a16="http://schemas.microsoft.com/office/drawing/2014/main" id="{00000000-0008-0000-0600-000062030000}"/>
            </a:ext>
          </a:extLst>
        </xdr:cNvPr>
        <xdr:cNvSpPr txBox="1"/>
      </xdr:nvSpPr>
      <xdr:spPr>
        <a:xfrm>
          <a:off x="21056111" y="127150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76</xdr:row>
      <xdr:rowOff>87122</xdr:rowOff>
    </xdr:from>
    <xdr:to>
      <xdr:col>107</xdr:col>
      <xdr:colOff>50800</xdr:colOff>
      <xdr:row>76</xdr:row>
      <xdr:rowOff>101850</xdr:rowOff>
    </xdr:to>
    <xdr:cxnSp macro="">
      <xdr:nvCxnSpPr>
        <xdr:cNvPr id="867" name="直線コネクタ 866">
          <a:extLst>
            <a:ext uri="{FF2B5EF4-FFF2-40B4-BE49-F238E27FC236}">
              <a16:creationId xmlns:a16="http://schemas.microsoft.com/office/drawing/2014/main" id="{00000000-0008-0000-0600-000063030000}"/>
            </a:ext>
          </a:extLst>
        </xdr:cNvPr>
        <xdr:cNvCxnSpPr/>
      </xdr:nvCxnSpPr>
      <xdr:spPr>
        <a:xfrm flipV="1">
          <a:off x="19545300" y="13117322"/>
          <a:ext cx="889000" cy="147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36404</xdr:rowOff>
    </xdr:from>
    <xdr:to>
      <xdr:col>107</xdr:col>
      <xdr:colOff>101600</xdr:colOff>
      <xdr:row>75</xdr:row>
      <xdr:rowOff>138004</xdr:rowOff>
    </xdr:to>
    <xdr:sp macro="" textlink="">
      <xdr:nvSpPr>
        <xdr:cNvPr id="868" name="フローチャート: 判断 867">
          <a:extLst>
            <a:ext uri="{FF2B5EF4-FFF2-40B4-BE49-F238E27FC236}">
              <a16:creationId xmlns:a16="http://schemas.microsoft.com/office/drawing/2014/main" id="{00000000-0008-0000-0600-000064030000}"/>
            </a:ext>
          </a:extLst>
        </xdr:cNvPr>
        <xdr:cNvSpPr/>
      </xdr:nvSpPr>
      <xdr:spPr>
        <a:xfrm>
          <a:off x="20383500" y="128951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73</xdr:row>
      <xdr:rowOff>154531</xdr:rowOff>
    </xdr:from>
    <xdr:ext cx="534377" cy="259045"/>
    <xdr:sp macro="" textlink="">
      <xdr:nvSpPr>
        <xdr:cNvPr id="869" name="テキスト ボックス 868">
          <a:extLst>
            <a:ext uri="{FF2B5EF4-FFF2-40B4-BE49-F238E27FC236}">
              <a16:creationId xmlns:a16="http://schemas.microsoft.com/office/drawing/2014/main" id="{00000000-0008-0000-0600-000065030000}"/>
            </a:ext>
          </a:extLst>
        </xdr:cNvPr>
        <xdr:cNvSpPr txBox="1"/>
      </xdr:nvSpPr>
      <xdr:spPr>
        <a:xfrm>
          <a:off x="20167111" y="126703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76</xdr:row>
      <xdr:rowOff>101850</xdr:rowOff>
    </xdr:from>
    <xdr:to>
      <xdr:col>102</xdr:col>
      <xdr:colOff>114300</xdr:colOff>
      <xdr:row>76</xdr:row>
      <xdr:rowOff>112692</xdr:rowOff>
    </xdr:to>
    <xdr:cxnSp macro="">
      <xdr:nvCxnSpPr>
        <xdr:cNvPr id="870" name="直線コネクタ 869">
          <a:extLst>
            <a:ext uri="{FF2B5EF4-FFF2-40B4-BE49-F238E27FC236}">
              <a16:creationId xmlns:a16="http://schemas.microsoft.com/office/drawing/2014/main" id="{00000000-0008-0000-0600-000066030000}"/>
            </a:ext>
          </a:extLst>
        </xdr:cNvPr>
        <xdr:cNvCxnSpPr/>
      </xdr:nvCxnSpPr>
      <xdr:spPr>
        <a:xfrm flipV="1">
          <a:off x="18656300" y="13132050"/>
          <a:ext cx="889000" cy="108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38869</xdr:rowOff>
    </xdr:from>
    <xdr:to>
      <xdr:col>102</xdr:col>
      <xdr:colOff>165100</xdr:colOff>
      <xdr:row>75</xdr:row>
      <xdr:rowOff>140469</xdr:rowOff>
    </xdr:to>
    <xdr:sp macro="" textlink="">
      <xdr:nvSpPr>
        <xdr:cNvPr id="871" name="フローチャート: 判断 870">
          <a:extLst>
            <a:ext uri="{FF2B5EF4-FFF2-40B4-BE49-F238E27FC236}">
              <a16:creationId xmlns:a16="http://schemas.microsoft.com/office/drawing/2014/main" id="{00000000-0008-0000-0600-000067030000}"/>
            </a:ext>
          </a:extLst>
        </xdr:cNvPr>
        <xdr:cNvSpPr/>
      </xdr:nvSpPr>
      <xdr:spPr>
        <a:xfrm>
          <a:off x="19494500" y="128976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73</xdr:row>
      <xdr:rowOff>156996</xdr:rowOff>
    </xdr:from>
    <xdr:ext cx="534377" cy="259045"/>
    <xdr:sp macro="" textlink="">
      <xdr:nvSpPr>
        <xdr:cNvPr id="872" name="テキスト ボックス 871">
          <a:extLst>
            <a:ext uri="{FF2B5EF4-FFF2-40B4-BE49-F238E27FC236}">
              <a16:creationId xmlns:a16="http://schemas.microsoft.com/office/drawing/2014/main" id="{00000000-0008-0000-0600-000068030000}"/>
            </a:ext>
          </a:extLst>
        </xdr:cNvPr>
        <xdr:cNvSpPr txBox="1"/>
      </xdr:nvSpPr>
      <xdr:spPr>
        <a:xfrm>
          <a:off x="19278111" y="126728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58284</xdr:rowOff>
    </xdr:from>
    <xdr:to>
      <xdr:col>98</xdr:col>
      <xdr:colOff>38100</xdr:colOff>
      <xdr:row>75</xdr:row>
      <xdr:rowOff>159885</xdr:rowOff>
    </xdr:to>
    <xdr:sp macro="" textlink="">
      <xdr:nvSpPr>
        <xdr:cNvPr id="873" name="フローチャート: 判断 872">
          <a:extLst>
            <a:ext uri="{FF2B5EF4-FFF2-40B4-BE49-F238E27FC236}">
              <a16:creationId xmlns:a16="http://schemas.microsoft.com/office/drawing/2014/main" id="{00000000-0008-0000-0600-000069030000}"/>
            </a:ext>
          </a:extLst>
        </xdr:cNvPr>
        <xdr:cNvSpPr/>
      </xdr:nvSpPr>
      <xdr:spPr>
        <a:xfrm>
          <a:off x="18605500" y="12917034"/>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74</xdr:row>
      <xdr:rowOff>4961</xdr:rowOff>
    </xdr:from>
    <xdr:ext cx="534377" cy="259045"/>
    <xdr:sp macro="" textlink="">
      <xdr:nvSpPr>
        <xdr:cNvPr id="874" name="テキスト ボックス 873">
          <a:extLst>
            <a:ext uri="{FF2B5EF4-FFF2-40B4-BE49-F238E27FC236}">
              <a16:creationId xmlns:a16="http://schemas.microsoft.com/office/drawing/2014/main" id="{00000000-0008-0000-0600-00006A030000}"/>
            </a:ext>
          </a:extLst>
        </xdr:cNvPr>
        <xdr:cNvSpPr txBox="1"/>
      </xdr:nvSpPr>
      <xdr:spPr>
        <a:xfrm>
          <a:off x="18389111" y="126922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75" name="テキスト ボックス 874">
          <a:extLst>
            <a:ext uri="{FF2B5EF4-FFF2-40B4-BE49-F238E27FC236}">
              <a16:creationId xmlns:a16="http://schemas.microsoft.com/office/drawing/2014/main" id="{00000000-0008-0000-0600-00006B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76" name="テキスト ボックス 875">
          <a:extLst>
            <a:ext uri="{FF2B5EF4-FFF2-40B4-BE49-F238E27FC236}">
              <a16:creationId xmlns:a16="http://schemas.microsoft.com/office/drawing/2014/main" id="{00000000-0008-0000-0600-00006C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77" name="テキスト ボックス 876">
          <a:extLst>
            <a:ext uri="{FF2B5EF4-FFF2-40B4-BE49-F238E27FC236}">
              <a16:creationId xmlns:a16="http://schemas.microsoft.com/office/drawing/2014/main" id="{00000000-0008-0000-0600-00006D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8" name="テキスト ボックス 877">
          <a:extLst>
            <a:ext uri="{FF2B5EF4-FFF2-40B4-BE49-F238E27FC236}">
              <a16:creationId xmlns:a16="http://schemas.microsoft.com/office/drawing/2014/main" id="{00000000-0008-0000-0600-00006E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9" name="テキスト ボックス 878">
          <a:extLst>
            <a:ext uri="{FF2B5EF4-FFF2-40B4-BE49-F238E27FC236}">
              <a16:creationId xmlns:a16="http://schemas.microsoft.com/office/drawing/2014/main" id="{00000000-0008-0000-0600-00006F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167963</xdr:rowOff>
    </xdr:from>
    <xdr:to>
      <xdr:col>116</xdr:col>
      <xdr:colOff>114300</xdr:colOff>
      <xdr:row>76</xdr:row>
      <xdr:rowOff>98113</xdr:rowOff>
    </xdr:to>
    <xdr:sp macro="" textlink="">
      <xdr:nvSpPr>
        <xdr:cNvPr id="880" name="楕円 879">
          <a:extLst>
            <a:ext uri="{FF2B5EF4-FFF2-40B4-BE49-F238E27FC236}">
              <a16:creationId xmlns:a16="http://schemas.microsoft.com/office/drawing/2014/main" id="{00000000-0008-0000-0600-000070030000}"/>
            </a:ext>
          </a:extLst>
        </xdr:cNvPr>
        <xdr:cNvSpPr/>
      </xdr:nvSpPr>
      <xdr:spPr>
        <a:xfrm>
          <a:off x="22110700" y="130267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75</xdr:row>
      <xdr:rowOff>146390</xdr:rowOff>
    </xdr:from>
    <xdr:ext cx="534377" cy="259045"/>
    <xdr:sp macro="" textlink="">
      <xdr:nvSpPr>
        <xdr:cNvPr id="881" name="繰出金該当値テキスト">
          <a:extLst>
            <a:ext uri="{FF2B5EF4-FFF2-40B4-BE49-F238E27FC236}">
              <a16:creationId xmlns:a16="http://schemas.microsoft.com/office/drawing/2014/main" id="{00000000-0008-0000-0600-000071030000}"/>
            </a:ext>
          </a:extLst>
        </xdr:cNvPr>
        <xdr:cNvSpPr txBox="1"/>
      </xdr:nvSpPr>
      <xdr:spPr>
        <a:xfrm>
          <a:off x="22212300" y="130051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54,658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76</xdr:row>
      <xdr:rowOff>24434</xdr:rowOff>
    </xdr:from>
    <xdr:to>
      <xdr:col>112</xdr:col>
      <xdr:colOff>38100</xdr:colOff>
      <xdr:row>76</xdr:row>
      <xdr:rowOff>126034</xdr:rowOff>
    </xdr:to>
    <xdr:sp macro="" textlink="">
      <xdr:nvSpPr>
        <xdr:cNvPr id="882" name="楕円 881">
          <a:extLst>
            <a:ext uri="{FF2B5EF4-FFF2-40B4-BE49-F238E27FC236}">
              <a16:creationId xmlns:a16="http://schemas.microsoft.com/office/drawing/2014/main" id="{00000000-0008-0000-0600-000072030000}"/>
            </a:ext>
          </a:extLst>
        </xdr:cNvPr>
        <xdr:cNvSpPr/>
      </xdr:nvSpPr>
      <xdr:spPr>
        <a:xfrm>
          <a:off x="21272500" y="130546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76</xdr:row>
      <xdr:rowOff>117161</xdr:rowOff>
    </xdr:from>
    <xdr:ext cx="534377" cy="259045"/>
    <xdr:sp macro="" textlink="">
      <xdr:nvSpPr>
        <xdr:cNvPr id="883" name="テキスト ボックス 882">
          <a:extLst>
            <a:ext uri="{FF2B5EF4-FFF2-40B4-BE49-F238E27FC236}">
              <a16:creationId xmlns:a16="http://schemas.microsoft.com/office/drawing/2014/main" id="{00000000-0008-0000-0600-000073030000}"/>
            </a:ext>
          </a:extLst>
        </xdr:cNvPr>
        <xdr:cNvSpPr txBox="1"/>
      </xdr:nvSpPr>
      <xdr:spPr>
        <a:xfrm>
          <a:off x="21056111" y="131473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52,948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76</xdr:row>
      <xdr:rowOff>36322</xdr:rowOff>
    </xdr:from>
    <xdr:to>
      <xdr:col>107</xdr:col>
      <xdr:colOff>101600</xdr:colOff>
      <xdr:row>76</xdr:row>
      <xdr:rowOff>137922</xdr:rowOff>
    </xdr:to>
    <xdr:sp macro="" textlink="">
      <xdr:nvSpPr>
        <xdr:cNvPr id="884" name="楕円 883">
          <a:extLst>
            <a:ext uri="{FF2B5EF4-FFF2-40B4-BE49-F238E27FC236}">
              <a16:creationId xmlns:a16="http://schemas.microsoft.com/office/drawing/2014/main" id="{00000000-0008-0000-0600-000074030000}"/>
            </a:ext>
          </a:extLst>
        </xdr:cNvPr>
        <xdr:cNvSpPr/>
      </xdr:nvSpPr>
      <xdr:spPr>
        <a:xfrm>
          <a:off x="20383500" y="130665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76</xdr:row>
      <xdr:rowOff>129049</xdr:rowOff>
    </xdr:from>
    <xdr:ext cx="534377" cy="259045"/>
    <xdr:sp macro="" textlink="">
      <xdr:nvSpPr>
        <xdr:cNvPr id="885" name="テキスト ボックス 884">
          <a:extLst>
            <a:ext uri="{FF2B5EF4-FFF2-40B4-BE49-F238E27FC236}">
              <a16:creationId xmlns:a16="http://schemas.microsoft.com/office/drawing/2014/main" id="{00000000-0008-0000-0600-000075030000}"/>
            </a:ext>
          </a:extLst>
        </xdr:cNvPr>
        <xdr:cNvSpPr txBox="1"/>
      </xdr:nvSpPr>
      <xdr:spPr>
        <a:xfrm>
          <a:off x="20167111" y="131592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76</xdr:row>
      <xdr:rowOff>51050</xdr:rowOff>
    </xdr:from>
    <xdr:to>
      <xdr:col>102</xdr:col>
      <xdr:colOff>165100</xdr:colOff>
      <xdr:row>76</xdr:row>
      <xdr:rowOff>152650</xdr:rowOff>
    </xdr:to>
    <xdr:sp macro="" textlink="">
      <xdr:nvSpPr>
        <xdr:cNvPr id="886" name="楕円 885">
          <a:extLst>
            <a:ext uri="{FF2B5EF4-FFF2-40B4-BE49-F238E27FC236}">
              <a16:creationId xmlns:a16="http://schemas.microsoft.com/office/drawing/2014/main" id="{00000000-0008-0000-0600-000076030000}"/>
            </a:ext>
          </a:extLst>
        </xdr:cNvPr>
        <xdr:cNvSpPr/>
      </xdr:nvSpPr>
      <xdr:spPr>
        <a:xfrm>
          <a:off x="19494500" y="13081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76</xdr:row>
      <xdr:rowOff>143777</xdr:rowOff>
    </xdr:from>
    <xdr:ext cx="534377" cy="259045"/>
    <xdr:sp macro="" textlink="">
      <xdr:nvSpPr>
        <xdr:cNvPr id="887" name="テキスト ボックス 886">
          <a:extLst>
            <a:ext uri="{FF2B5EF4-FFF2-40B4-BE49-F238E27FC236}">
              <a16:creationId xmlns:a16="http://schemas.microsoft.com/office/drawing/2014/main" id="{00000000-0008-0000-0600-000077030000}"/>
            </a:ext>
          </a:extLst>
        </xdr:cNvPr>
        <xdr:cNvSpPr txBox="1"/>
      </xdr:nvSpPr>
      <xdr:spPr>
        <a:xfrm>
          <a:off x="19278111" y="131739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51,318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61892</xdr:rowOff>
    </xdr:from>
    <xdr:to>
      <xdr:col>98</xdr:col>
      <xdr:colOff>38100</xdr:colOff>
      <xdr:row>76</xdr:row>
      <xdr:rowOff>163492</xdr:rowOff>
    </xdr:to>
    <xdr:sp macro="" textlink="">
      <xdr:nvSpPr>
        <xdr:cNvPr id="888" name="楕円 887">
          <a:extLst>
            <a:ext uri="{FF2B5EF4-FFF2-40B4-BE49-F238E27FC236}">
              <a16:creationId xmlns:a16="http://schemas.microsoft.com/office/drawing/2014/main" id="{00000000-0008-0000-0600-000078030000}"/>
            </a:ext>
          </a:extLst>
        </xdr:cNvPr>
        <xdr:cNvSpPr/>
      </xdr:nvSpPr>
      <xdr:spPr>
        <a:xfrm>
          <a:off x="18605500" y="13092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76</xdr:row>
      <xdr:rowOff>154619</xdr:rowOff>
    </xdr:from>
    <xdr:ext cx="534377" cy="259045"/>
    <xdr:sp macro="" textlink="">
      <xdr:nvSpPr>
        <xdr:cNvPr id="889" name="テキスト ボックス 888">
          <a:extLst>
            <a:ext uri="{FF2B5EF4-FFF2-40B4-BE49-F238E27FC236}">
              <a16:creationId xmlns:a16="http://schemas.microsoft.com/office/drawing/2014/main" id="{00000000-0008-0000-0600-000079030000}"/>
            </a:ext>
          </a:extLst>
        </xdr:cNvPr>
        <xdr:cNvSpPr txBox="1"/>
      </xdr:nvSpPr>
      <xdr:spPr>
        <a:xfrm>
          <a:off x="18389111" y="131848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50,654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90" name="正方形/長方形 889">
          <a:extLst>
            <a:ext uri="{FF2B5EF4-FFF2-40B4-BE49-F238E27FC236}">
              <a16:creationId xmlns:a16="http://schemas.microsoft.com/office/drawing/2014/main" id="{00000000-0008-0000-0600-00007A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91" name="正方形/長方形 890">
          <a:extLst>
            <a:ext uri="{FF2B5EF4-FFF2-40B4-BE49-F238E27FC236}">
              <a16:creationId xmlns:a16="http://schemas.microsoft.com/office/drawing/2014/main" id="{00000000-0008-0000-0600-00007B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92" name="正方形/長方形 891">
          <a:extLst>
            <a:ext uri="{FF2B5EF4-FFF2-40B4-BE49-F238E27FC236}">
              <a16:creationId xmlns:a16="http://schemas.microsoft.com/office/drawing/2014/main" id="{00000000-0008-0000-0600-00007C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93" name="正方形/長方形 892">
          <a:extLst>
            <a:ext uri="{FF2B5EF4-FFF2-40B4-BE49-F238E27FC236}">
              <a16:creationId xmlns:a16="http://schemas.microsoft.com/office/drawing/2014/main" id="{00000000-0008-0000-0600-00007D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94" name="正方形/長方形 893">
          <a:extLst>
            <a:ext uri="{FF2B5EF4-FFF2-40B4-BE49-F238E27FC236}">
              <a16:creationId xmlns:a16="http://schemas.microsoft.com/office/drawing/2014/main" id="{00000000-0008-0000-0600-00007E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95" name="正方形/長方形 894">
          <a:extLst>
            <a:ext uri="{FF2B5EF4-FFF2-40B4-BE49-F238E27FC236}">
              <a16:creationId xmlns:a16="http://schemas.microsoft.com/office/drawing/2014/main" id="{00000000-0008-0000-0600-00007F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96" name="正方形/長方形 895">
          <a:extLst>
            <a:ext uri="{FF2B5EF4-FFF2-40B4-BE49-F238E27FC236}">
              <a16:creationId xmlns:a16="http://schemas.microsoft.com/office/drawing/2014/main" id="{00000000-0008-0000-0600-000080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97" name="正方形/長方形 896">
          <a:extLst>
            <a:ext uri="{FF2B5EF4-FFF2-40B4-BE49-F238E27FC236}">
              <a16:creationId xmlns:a16="http://schemas.microsoft.com/office/drawing/2014/main" id="{00000000-0008-0000-0600-000081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8" name="テキスト ボックス 897">
          <a:extLst>
            <a:ext uri="{FF2B5EF4-FFF2-40B4-BE49-F238E27FC236}">
              <a16:creationId xmlns:a16="http://schemas.microsoft.com/office/drawing/2014/main" id="{00000000-0008-0000-0600-000082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9" name="直線コネクタ 898">
          <a:extLst>
            <a:ext uri="{FF2B5EF4-FFF2-40B4-BE49-F238E27FC236}">
              <a16:creationId xmlns:a16="http://schemas.microsoft.com/office/drawing/2014/main" id="{00000000-0008-0000-0600-000083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900" name="直線コネクタ 899">
          <a:extLst>
            <a:ext uri="{FF2B5EF4-FFF2-40B4-BE49-F238E27FC236}">
              <a16:creationId xmlns:a16="http://schemas.microsoft.com/office/drawing/2014/main" id="{00000000-0008-0000-0600-000084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901" name="テキスト ボックス 900">
          <a:extLst>
            <a:ext uri="{FF2B5EF4-FFF2-40B4-BE49-F238E27FC236}">
              <a16:creationId xmlns:a16="http://schemas.microsoft.com/office/drawing/2014/main" id="{00000000-0008-0000-0600-000085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902" name="直線コネクタ 901">
          <a:extLst>
            <a:ext uri="{FF2B5EF4-FFF2-40B4-BE49-F238E27FC236}">
              <a16:creationId xmlns:a16="http://schemas.microsoft.com/office/drawing/2014/main" id="{00000000-0008-0000-0600-000086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903" name="テキスト ボックス 902">
          <a:extLst>
            <a:ext uri="{FF2B5EF4-FFF2-40B4-BE49-F238E27FC236}">
              <a16:creationId xmlns:a16="http://schemas.microsoft.com/office/drawing/2014/main" id="{00000000-0008-0000-0600-000087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04" name="前年度繰上充用金グラフ枠">
          <a:extLst>
            <a:ext uri="{FF2B5EF4-FFF2-40B4-BE49-F238E27FC236}">
              <a16:creationId xmlns:a16="http://schemas.microsoft.com/office/drawing/2014/main" id="{00000000-0008-0000-0600-000088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905" name="直線コネクタ 904">
          <a:extLst>
            <a:ext uri="{FF2B5EF4-FFF2-40B4-BE49-F238E27FC236}">
              <a16:creationId xmlns:a16="http://schemas.microsoft.com/office/drawing/2014/main" id="{00000000-0008-0000-0600-000089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906" name="前年度繰上充用金最小値テキスト">
          <a:extLst>
            <a:ext uri="{FF2B5EF4-FFF2-40B4-BE49-F238E27FC236}">
              <a16:creationId xmlns:a16="http://schemas.microsoft.com/office/drawing/2014/main" id="{00000000-0008-0000-0600-00008A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7" name="直線コネクタ 906">
          <a:extLst>
            <a:ext uri="{FF2B5EF4-FFF2-40B4-BE49-F238E27FC236}">
              <a16:creationId xmlns:a16="http://schemas.microsoft.com/office/drawing/2014/main" id="{00000000-0008-0000-0600-00008B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08" name="前年度繰上充用金最大値テキスト">
          <a:extLst>
            <a:ext uri="{FF2B5EF4-FFF2-40B4-BE49-F238E27FC236}">
              <a16:creationId xmlns:a16="http://schemas.microsoft.com/office/drawing/2014/main" id="{00000000-0008-0000-0600-00008C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9" name="直線コネクタ 908">
          <a:extLst>
            <a:ext uri="{FF2B5EF4-FFF2-40B4-BE49-F238E27FC236}">
              <a16:creationId xmlns:a16="http://schemas.microsoft.com/office/drawing/2014/main" id="{00000000-0008-0000-0600-00008D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10" name="直線コネクタ 909">
          <a:extLst>
            <a:ext uri="{FF2B5EF4-FFF2-40B4-BE49-F238E27FC236}">
              <a16:creationId xmlns:a16="http://schemas.microsoft.com/office/drawing/2014/main" id="{00000000-0008-0000-0600-00008E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11" name="前年度繰上充用金平均値テキスト">
          <a:extLst>
            <a:ext uri="{FF2B5EF4-FFF2-40B4-BE49-F238E27FC236}">
              <a16:creationId xmlns:a16="http://schemas.microsoft.com/office/drawing/2014/main" id="{00000000-0008-0000-0600-00008F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2" name="フローチャート: 判断 911">
          <a:extLst>
            <a:ext uri="{FF2B5EF4-FFF2-40B4-BE49-F238E27FC236}">
              <a16:creationId xmlns:a16="http://schemas.microsoft.com/office/drawing/2014/main" id="{00000000-0008-0000-0600-000090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13" name="直線コネクタ 912">
          <a:extLst>
            <a:ext uri="{FF2B5EF4-FFF2-40B4-BE49-F238E27FC236}">
              <a16:creationId xmlns:a16="http://schemas.microsoft.com/office/drawing/2014/main" id="{00000000-0008-0000-0600-000091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14" name="フローチャート: 判断 913">
          <a:extLst>
            <a:ext uri="{FF2B5EF4-FFF2-40B4-BE49-F238E27FC236}">
              <a16:creationId xmlns:a16="http://schemas.microsoft.com/office/drawing/2014/main" id="{00000000-0008-0000-0600-000092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15" name="テキスト ボックス 914">
          <a:extLst>
            <a:ext uri="{FF2B5EF4-FFF2-40B4-BE49-F238E27FC236}">
              <a16:creationId xmlns:a16="http://schemas.microsoft.com/office/drawing/2014/main" id="{00000000-0008-0000-0600-000093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16" name="直線コネクタ 915">
          <a:extLst>
            <a:ext uri="{FF2B5EF4-FFF2-40B4-BE49-F238E27FC236}">
              <a16:creationId xmlns:a16="http://schemas.microsoft.com/office/drawing/2014/main" id="{00000000-0008-0000-0600-000094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17" name="フローチャート: 判断 916">
          <a:extLst>
            <a:ext uri="{FF2B5EF4-FFF2-40B4-BE49-F238E27FC236}">
              <a16:creationId xmlns:a16="http://schemas.microsoft.com/office/drawing/2014/main" id="{00000000-0008-0000-0600-000095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18" name="テキスト ボックス 917">
          <a:extLst>
            <a:ext uri="{FF2B5EF4-FFF2-40B4-BE49-F238E27FC236}">
              <a16:creationId xmlns:a16="http://schemas.microsoft.com/office/drawing/2014/main" id="{00000000-0008-0000-0600-000096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19" name="直線コネクタ 918">
          <a:extLst>
            <a:ext uri="{FF2B5EF4-FFF2-40B4-BE49-F238E27FC236}">
              <a16:creationId xmlns:a16="http://schemas.microsoft.com/office/drawing/2014/main" id="{00000000-0008-0000-0600-000097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20" name="フローチャート: 判断 919">
          <a:extLst>
            <a:ext uri="{FF2B5EF4-FFF2-40B4-BE49-F238E27FC236}">
              <a16:creationId xmlns:a16="http://schemas.microsoft.com/office/drawing/2014/main" id="{00000000-0008-0000-0600-000098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21" name="テキスト ボックス 920">
          <a:extLst>
            <a:ext uri="{FF2B5EF4-FFF2-40B4-BE49-F238E27FC236}">
              <a16:creationId xmlns:a16="http://schemas.microsoft.com/office/drawing/2014/main" id="{00000000-0008-0000-0600-000099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2" name="フローチャート: 判断 921">
          <a:extLst>
            <a:ext uri="{FF2B5EF4-FFF2-40B4-BE49-F238E27FC236}">
              <a16:creationId xmlns:a16="http://schemas.microsoft.com/office/drawing/2014/main" id="{00000000-0008-0000-0600-00009A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23" name="テキスト ボックス 922">
          <a:extLst>
            <a:ext uri="{FF2B5EF4-FFF2-40B4-BE49-F238E27FC236}">
              <a16:creationId xmlns:a16="http://schemas.microsoft.com/office/drawing/2014/main" id="{00000000-0008-0000-0600-00009B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24" name="テキスト ボックス 923">
          <a:extLst>
            <a:ext uri="{FF2B5EF4-FFF2-40B4-BE49-F238E27FC236}">
              <a16:creationId xmlns:a16="http://schemas.microsoft.com/office/drawing/2014/main" id="{00000000-0008-0000-0600-00009C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25" name="テキスト ボックス 924">
          <a:extLst>
            <a:ext uri="{FF2B5EF4-FFF2-40B4-BE49-F238E27FC236}">
              <a16:creationId xmlns:a16="http://schemas.microsoft.com/office/drawing/2014/main" id="{00000000-0008-0000-0600-00009D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6" name="テキスト ボックス 925">
          <a:extLst>
            <a:ext uri="{FF2B5EF4-FFF2-40B4-BE49-F238E27FC236}">
              <a16:creationId xmlns:a16="http://schemas.microsoft.com/office/drawing/2014/main" id="{00000000-0008-0000-0600-00009E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27" name="テキスト ボックス 926">
          <a:extLst>
            <a:ext uri="{FF2B5EF4-FFF2-40B4-BE49-F238E27FC236}">
              <a16:creationId xmlns:a16="http://schemas.microsoft.com/office/drawing/2014/main" id="{00000000-0008-0000-0600-00009F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8" name="テキスト ボックス 927">
          <a:extLst>
            <a:ext uri="{FF2B5EF4-FFF2-40B4-BE49-F238E27FC236}">
              <a16:creationId xmlns:a16="http://schemas.microsoft.com/office/drawing/2014/main" id="{00000000-0008-0000-0600-0000A0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29" name="楕円 928">
          <a:extLst>
            <a:ext uri="{FF2B5EF4-FFF2-40B4-BE49-F238E27FC236}">
              <a16:creationId xmlns:a16="http://schemas.microsoft.com/office/drawing/2014/main" id="{00000000-0008-0000-0600-0000A1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30" name="前年度繰上充用金該当値テキスト">
          <a:extLst>
            <a:ext uri="{FF2B5EF4-FFF2-40B4-BE49-F238E27FC236}">
              <a16:creationId xmlns:a16="http://schemas.microsoft.com/office/drawing/2014/main" id="{00000000-0008-0000-0600-0000A2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31" name="楕円 930">
          <a:extLst>
            <a:ext uri="{FF2B5EF4-FFF2-40B4-BE49-F238E27FC236}">
              <a16:creationId xmlns:a16="http://schemas.microsoft.com/office/drawing/2014/main" id="{00000000-0008-0000-0600-0000A3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32" name="テキスト ボックス 931">
          <a:extLst>
            <a:ext uri="{FF2B5EF4-FFF2-40B4-BE49-F238E27FC236}">
              <a16:creationId xmlns:a16="http://schemas.microsoft.com/office/drawing/2014/main" id="{00000000-0008-0000-0600-0000A4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33" name="楕円 932">
          <a:extLst>
            <a:ext uri="{FF2B5EF4-FFF2-40B4-BE49-F238E27FC236}">
              <a16:creationId xmlns:a16="http://schemas.microsoft.com/office/drawing/2014/main" id="{00000000-0008-0000-0600-0000A5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34" name="テキスト ボックス 933">
          <a:extLst>
            <a:ext uri="{FF2B5EF4-FFF2-40B4-BE49-F238E27FC236}">
              <a16:creationId xmlns:a16="http://schemas.microsoft.com/office/drawing/2014/main" id="{00000000-0008-0000-0600-0000A6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35" name="楕円 934">
          <a:extLst>
            <a:ext uri="{FF2B5EF4-FFF2-40B4-BE49-F238E27FC236}">
              <a16:creationId xmlns:a16="http://schemas.microsoft.com/office/drawing/2014/main" id="{00000000-0008-0000-0600-0000A7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36" name="テキスト ボックス 935">
          <a:extLst>
            <a:ext uri="{FF2B5EF4-FFF2-40B4-BE49-F238E27FC236}">
              <a16:creationId xmlns:a16="http://schemas.microsoft.com/office/drawing/2014/main" id="{00000000-0008-0000-0600-0000A8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37" name="楕円 936">
          <a:extLst>
            <a:ext uri="{FF2B5EF4-FFF2-40B4-BE49-F238E27FC236}">
              <a16:creationId xmlns:a16="http://schemas.microsoft.com/office/drawing/2014/main" id="{00000000-0008-0000-0600-0000A9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38" name="テキスト ボックス 937">
          <a:extLst>
            <a:ext uri="{FF2B5EF4-FFF2-40B4-BE49-F238E27FC236}">
              <a16:creationId xmlns:a16="http://schemas.microsoft.com/office/drawing/2014/main" id="{00000000-0008-0000-0600-0000AA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9" name="正方形/長方形 938">
          <a:extLst>
            <a:ext uri="{FF2B5EF4-FFF2-40B4-BE49-F238E27FC236}">
              <a16:creationId xmlns:a16="http://schemas.microsoft.com/office/drawing/2014/main" id="{00000000-0008-0000-0600-0000AB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40" name="正方形/長方形 939">
          <a:extLst>
            <a:ext uri="{FF2B5EF4-FFF2-40B4-BE49-F238E27FC236}">
              <a16:creationId xmlns:a16="http://schemas.microsoft.com/office/drawing/2014/main" id="{00000000-0008-0000-0600-0000AC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41" name="テキスト ボックス 940">
          <a:extLst>
            <a:ext uri="{FF2B5EF4-FFF2-40B4-BE49-F238E27FC236}">
              <a16:creationId xmlns:a16="http://schemas.microsoft.com/office/drawing/2014/main" id="{00000000-0008-0000-0600-0000AD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住民一人当たりのコスト</a:t>
          </a:r>
          <a:r>
            <a:rPr kumimoji="1" lang="ja-JP" altLang="en-US" sz="1100">
              <a:solidFill>
                <a:schemeClr val="dk1"/>
              </a:solidFill>
              <a:effectLst/>
              <a:latin typeface="+mn-lt"/>
              <a:ea typeface="+mn-ea"/>
              <a:cs typeface="+mn-cs"/>
            </a:rPr>
            <a:t>が減少</a:t>
          </a:r>
          <a:r>
            <a:rPr kumimoji="1" lang="ja-JP" altLang="ja-JP" sz="1100">
              <a:solidFill>
                <a:schemeClr val="dk1"/>
              </a:solidFill>
              <a:effectLst/>
              <a:latin typeface="+mn-lt"/>
              <a:ea typeface="+mn-ea"/>
              <a:cs typeface="+mn-cs"/>
            </a:rPr>
            <a:t>している項目が多数ある中で、歳出決算総額は住民一人当たり</a:t>
          </a:r>
          <a:r>
            <a:rPr kumimoji="1" lang="en-US" altLang="ja-JP" sz="1100">
              <a:solidFill>
                <a:schemeClr val="dk1"/>
              </a:solidFill>
              <a:effectLst/>
              <a:latin typeface="+mn-lt"/>
              <a:ea typeface="+mn-ea"/>
              <a:cs typeface="+mn-cs"/>
            </a:rPr>
            <a:t>574,270</a:t>
          </a:r>
          <a:r>
            <a:rPr kumimoji="1" lang="ja-JP" altLang="ja-JP" sz="1100">
              <a:solidFill>
                <a:schemeClr val="dk1"/>
              </a:solidFill>
              <a:effectLst/>
              <a:latin typeface="+mn-lt"/>
              <a:ea typeface="+mn-ea"/>
              <a:cs typeface="+mn-cs"/>
            </a:rPr>
            <a:t>円、対前年比で</a:t>
          </a:r>
          <a:r>
            <a:rPr kumimoji="1" lang="en-US" altLang="ja-JP" sz="1100">
              <a:solidFill>
                <a:schemeClr val="dk1"/>
              </a:solidFill>
              <a:effectLst/>
              <a:latin typeface="+mn-lt"/>
              <a:ea typeface="+mn-ea"/>
              <a:cs typeface="+mn-cs"/>
            </a:rPr>
            <a:t>141,376</a:t>
          </a:r>
          <a:r>
            <a:rPr kumimoji="1" lang="ja-JP" altLang="ja-JP" sz="1100">
              <a:solidFill>
                <a:schemeClr val="dk1"/>
              </a:solidFill>
              <a:effectLst/>
              <a:latin typeface="+mn-lt"/>
              <a:ea typeface="+mn-ea"/>
              <a:cs typeface="+mn-cs"/>
            </a:rPr>
            <a:t>円の</a:t>
          </a:r>
          <a:r>
            <a:rPr kumimoji="1" lang="ja-JP" altLang="en-US" sz="1100">
              <a:solidFill>
                <a:schemeClr val="dk1"/>
              </a:solidFill>
              <a:effectLst/>
              <a:latin typeface="+mn-lt"/>
              <a:ea typeface="+mn-ea"/>
              <a:cs typeface="+mn-cs"/>
            </a:rPr>
            <a:t>減</a:t>
          </a:r>
          <a:r>
            <a:rPr kumimoji="1" lang="ja-JP" altLang="ja-JP" sz="1100">
              <a:solidFill>
                <a:schemeClr val="dk1"/>
              </a:solidFill>
              <a:effectLst/>
              <a:latin typeface="+mn-lt"/>
              <a:ea typeface="+mn-ea"/>
              <a:cs typeface="+mn-cs"/>
            </a:rPr>
            <a:t>となった。これは、</a:t>
          </a:r>
          <a:r>
            <a:rPr kumimoji="1" lang="ja-JP" altLang="en-US" sz="1100">
              <a:solidFill>
                <a:schemeClr val="dk1"/>
              </a:solidFill>
              <a:effectLst/>
              <a:latin typeface="+mn-lt"/>
              <a:ea typeface="+mn-ea"/>
              <a:cs typeface="+mn-cs"/>
            </a:rPr>
            <a:t>令和２年度に実施した</a:t>
          </a:r>
          <a:r>
            <a:rPr kumimoji="1" lang="ja-JP" altLang="ja-JP" sz="1100">
              <a:solidFill>
                <a:schemeClr val="dk1"/>
              </a:solidFill>
              <a:effectLst/>
              <a:latin typeface="+mn-lt"/>
              <a:ea typeface="+mn-ea"/>
              <a:cs typeface="+mn-cs"/>
            </a:rPr>
            <a:t>新型コロナウイルス感染症対応にかかる特別定額給付金事業等</a:t>
          </a:r>
          <a:r>
            <a:rPr kumimoji="1" lang="ja-JP" altLang="en-US" sz="1100">
              <a:solidFill>
                <a:schemeClr val="dk1"/>
              </a:solidFill>
              <a:effectLst/>
              <a:latin typeface="+mn-lt"/>
              <a:ea typeface="+mn-ea"/>
              <a:cs typeface="+mn-cs"/>
            </a:rPr>
            <a:t>の減により補助費等が</a:t>
          </a:r>
          <a:r>
            <a:rPr kumimoji="1" lang="en-US" altLang="ja-JP" sz="1100">
              <a:solidFill>
                <a:schemeClr val="dk1"/>
              </a:solidFill>
              <a:effectLst/>
              <a:latin typeface="+mn-lt"/>
              <a:ea typeface="+mn-ea"/>
              <a:cs typeface="+mn-cs"/>
            </a:rPr>
            <a:t>126,917</a:t>
          </a:r>
          <a:r>
            <a:rPr kumimoji="1" lang="ja-JP" altLang="en-US" sz="1100">
              <a:solidFill>
                <a:schemeClr val="dk1"/>
              </a:solidFill>
              <a:effectLst/>
              <a:latin typeface="+mn-lt"/>
              <a:ea typeface="+mn-ea"/>
              <a:cs typeface="+mn-cs"/>
            </a:rPr>
            <a:t>円の減、</a:t>
          </a:r>
          <a:r>
            <a:rPr kumimoji="1" lang="ja-JP" altLang="ja-JP" sz="1100">
              <a:solidFill>
                <a:schemeClr val="dk1"/>
              </a:solidFill>
              <a:effectLst/>
              <a:latin typeface="+mn-lt"/>
              <a:ea typeface="+mn-ea"/>
              <a:cs typeface="+mn-cs"/>
            </a:rPr>
            <a:t>令和元年台風</a:t>
          </a:r>
          <a:r>
            <a:rPr kumimoji="1" lang="ja-JP" altLang="en-US" sz="1100">
              <a:solidFill>
                <a:schemeClr val="dk1"/>
              </a:solidFill>
              <a:effectLst/>
              <a:latin typeface="+mn-lt"/>
              <a:ea typeface="+mn-ea"/>
              <a:cs typeface="+mn-cs"/>
            </a:rPr>
            <a:t>第</a:t>
          </a:r>
          <a:r>
            <a:rPr kumimoji="1" lang="en-US" altLang="ja-JP" sz="1100">
              <a:solidFill>
                <a:schemeClr val="dk1"/>
              </a:solidFill>
              <a:effectLst/>
              <a:latin typeface="+mn-lt"/>
              <a:ea typeface="+mn-ea"/>
              <a:cs typeface="+mn-cs"/>
            </a:rPr>
            <a:t>19</a:t>
          </a:r>
          <a:r>
            <a:rPr kumimoji="1" lang="ja-JP" altLang="ja-JP" sz="1100">
              <a:solidFill>
                <a:schemeClr val="dk1"/>
              </a:solidFill>
              <a:effectLst/>
              <a:latin typeface="+mn-lt"/>
              <a:ea typeface="+mn-ea"/>
              <a:cs typeface="+mn-cs"/>
            </a:rPr>
            <a:t>号</a:t>
          </a:r>
          <a:r>
            <a:rPr kumimoji="1" lang="ja-JP" altLang="en-US" sz="1100">
              <a:solidFill>
                <a:schemeClr val="dk1"/>
              </a:solidFill>
              <a:effectLst/>
              <a:latin typeface="+mn-lt"/>
              <a:ea typeface="+mn-ea"/>
              <a:cs typeface="+mn-cs"/>
            </a:rPr>
            <a:t>の災害復旧事業の事業進捗に伴い災害復旧費が</a:t>
          </a:r>
          <a:r>
            <a:rPr kumimoji="1" lang="en-US" altLang="ja-JP" sz="1100">
              <a:solidFill>
                <a:schemeClr val="dk1"/>
              </a:solidFill>
              <a:effectLst/>
              <a:latin typeface="+mn-lt"/>
              <a:ea typeface="+mn-ea"/>
              <a:cs typeface="+mn-cs"/>
            </a:rPr>
            <a:t>23,477</a:t>
          </a:r>
          <a:r>
            <a:rPr kumimoji="1" lang="ja-JP" altLang="en-US" sz="1100">
              <a:solidFill>
                <a:schemeClr val="dk1"/>
              </a:solidFill>
              <a:effectLst/>
              <a:latin typeface="+mn-lt"/>
              <a:ea typeface="+mn-ea"/>
              <a:cs typeface="+mn-cs"/>
            </a:rPr>
            <a:t>円の減、東日本大震災関連の</a:t>
          </a:r>
          <a:r>
            <a:rPr kumimoji="1" lang="ja-JP" altLang="ja-JP" sz="1100">
              <a:solidFill>
                <a:schemeClr val="dk1"/>
              </a:solidFill>
              <a:effectLst/>
              <a:latin typeface="+mn-lt"/>
              <a:ea typeface="+mn-ea"/>
              <a:cs typeface="+mn-cs"/>
            </a:rPr>
            <a:t>道路等側溝堆積物撤去・処理支援事業に係る委託料</a:t>
          </a:r>
          <a:r>
            <a:rPr kumimoji="1" lang="ja-JP" altLang="en-US" sz="1100">
              <a:solidFill>
                <a:schemeClr val="dk1"/>
              </a:solidFill>
              <a:effectLst/>
              <a:latin typeface="+mn-lt"/>
              <a:ea typeface="+mn-ea"/>
              <a:cs typeface="+mn-cs"/>
            </a:rPr>
            <a:t>の完了等に伴い物件費が</a:t>
          </a:r>
          <a:r>
            <a:rPr kumimoji="1" lang="en-US" altLang="ja-JP" sz="1100">
              <a:solidFill>
                <a:schemeClr val="dk1"/>
              </a:solidFill>
              <a:effectLst/>
              <a:latin typeface="+mn-lt"/>
              <a:ea typeface="+mn-ea"/>
              <a:cs typeface="+mn-cs"/>
            </a:rPr>
            <a:t>33,623</a:t>
          </a:r>
          <a:r>
            <a:rPr kumimoji="1" lang="ja-JP" altLang="en-US" sz="1100">
              <a:solidFill>
                <a:schemeClr val="dk1"/>
              </a:solidFill>
              <a:effectLst/>
              <a:latin typeface="+mn-lt"/>
              <a:ea typeface="+mn-ea"/>
              <a:cs typeface="+mn-cs"/>
            </a:rPr>
            <a:t>円減少したことが主な要因と考えられる。一方で、令和３年度においては、新型コロナウイルス感染症関連の扶助費が</a:t>
          </a:r>
          <a:r>
            <a:rPr kumimoji="1" lang="en-US" altLang="ja-JP" sz="1100">
              <a:solidFill>
                <a:schemeClr val="dk1"/>
              </a:solidFill>
              <a:effectLst/>
              <a:latin typeface="+mn-lt"/>
              <a:ea typeface="+mn-ea"/>
              <a:cs typeface="+mn-cs"/>
            </a:rPr>
            <a:t>23,067</a:t>
          </a:r>
          <a:r>
            <a:rPr kumimoji="1" lang="ja-JP" altLang="en-US" sz="1100">
              <a:solidFill>
                <a:schemeClr val="dk1"/>
              </a:solidFill>
              <a:effectLst/>
              <a:latin typeface="+mn-lt"/>
              <a:ea typeface="+mn-ea"/>
              <a:cs typeface="+mn-cs"/>
            </a:rPr>
            <a:t>円増加している。</a:t>
          </a:r>
          <a:endParaRPr kumimoji="1" lang="en-US" altLang="ja-JP" sz="1100">
            <a:solidFill>
              <a:schemeClr val="dk1"/>
            </a:solidFill>
            <a:effectLst/>
            <a:latin typeface="+mn-lt"/>
            <a:ea typeface="+mn-ea"/>
            <a:cs typeface="+mn-cs"/>
          </a:endParaRPr>
        </a:p>
        <a:p>
          <a:r>
            <a:rPr kumimoji="1" lang="ja-JP" altLang="ja-JP" sz="1100">
              <a:solidFill>
                <a:schemeClr val="dk1"/>
              </a:solidFill>
              <a:effectLst/>
              <a:latin typeface="+mn-lt"/>
              <a:ea typeface="+mn-ea"/>
              <a:cs typeface="+mn-cs"/>
            </a:rPr>
            <a:t>　なお、公債費が年々上昇しており、令和</a:t>
          </a:r>
          <a:r>
            <a:rPr kumimoji="1" lang="ja-JP" altLang="en-US" sz="1100">
              <a:solidFill>
                <a:schemeClr val="dk1"/>
              </a:solidFill>
              <a:effectLst/>
              <a:latin typeface="+mn-lt"/>
              <a:ea typeface="+mn-ea"/>
              <a:cs typeface="+mn-cs"/>
            </a:rPr>
            <a:t>３</a:t>
          </a:r>
          <a:r>
            <a:rPr kumimoji="1" lang="ja-JP" altLang="ja-JP" sz="1100">
              <a:solidFill>
                <a:schemeClr val="dk1"/>
              </a:solidFill>
              <a:effectLst/>
              <a:latin typeface="+mn-lt"/>
              <a:ea typeface="+mn-ea"/>
              <a:cs typeface="+mn-cs"/>
            </a:rPr>
            <a:t>年度は類似団体平均を上回って住民一人当たり</a:t>
          </a:r>
          <a:r>
            <a:rPr kumimoji="1" lang="en-US" altLang="ja-JP" sz="1100">
              <a:solidFill>
                <a:schemeClr val="dk1"/>
              </a:solidFill>
              <a:effectLst/>
              <a:latin typeface="+mn-lt"/>
              <a:ea typeface="+mn-ea"/>
              <a:cs typeface="+mn-cs"/>
            </a:rPr>
            <a:t>68,046</a:t>
          </a:r>
          <a:r>
            <a:rPr kumimoji="1" lang="ja-JP" altLang="ja-JP" sz="1100">
              <a:solidFill>
                <a:schemeClr val="dk1"/>
              </a:solidFill>
              <a:effectLst/>
              <a:latin typeface="+mn-lt"/>
              <a:ea typeface="+mn-ea"/>
              <a:cs typeface="+mn-cs"/>
            </a:rPr>
            <a:t>円となった。増加の主な要因は、東日本大震災</a:t>
          </a:r>
          <a:r>
            <a:rPr kumimoji="1" lang="ja-JP" altLang="en-US" sz="1100">
              <a:solidFill>
                <a:schemeClr val="dk1"/>
              </a:solidFill>
              <a:effectLst/>
              <a:latin typeface="+mn-lt"/>
              <a:ea typeface="+mn-ea"/>
              <a:cs typeface="+mn-cs"/>
            </a:rPr>
            <a:t>及び令和元年度台風第</a:t>
          </a:r>
          <a:r>
            <a:rPr kumimoji="1" lang="en-US" altLang="ja-JP" sz="1100">
              <a:solidFill>
                <a:schemeClr val="dk1"/>
              </a:solidFill>
              <a:effectLst/>
              <a:latin typeface="+mn-lt"/>
              <a:ea typeface="+mn-ea"/>
              <a:cs typeface="+mn-cs"/>
            </a:rPr>
            <a:t>19</a:t>
          </a:r>
          <a:r>
            <a:rPr kumimoji="1" lang="ja-JP" altLang="en-US" sz="1100">
              <a:solidFill>
                <a:schemeClr val="dk1"/>
              </a:solidFill>
              <a:effectLst/>
              <a:latin typeface="+mn-lt"/>
              <a:ea typeface="+mn-ea"/>
              <a:cs typeface="+mn-cs"/>
            </a:rPr>
            <a:t>号等</a:t>
          </a:r>
          <a:r>
            <a:rPr kumimoji="1" lang="ja-JP" altLang="ja-JP" sz="1100">
              <a:solidFill>
                <a:schemeClr val="dk1"/>
              </a:solidFill>
              <a:effectLst/>
              <a:latin typeface="+mn-lt"/>
              <a:ea typeface="+mn-ea"/>
              <a:cs typeface="+mn-cs"/>
            </a:rPr>
            <a:t>で被災した施設の復旧事業等をはじめ、平成</a:t>
          </a:r>
          <a:r>
            <a:rPr kumimoji="1" lang="en-US" altLang="ja-JP" sz="1100">
              <a:solidFill>
                <a:schemeClr val="dk1"/>
              </a:solidFill>
              <a:effectLst/>
              <a:latin typeface="+mn-lt"/>
              <a:ea typeface="+mn-ea"/>
              <a:cs typeface="+mn-cs"/>
            </a:rPr>
            <a:t>29</a:t>
          </a:r>
          <a:r>
            <a:rPr kumimoji="1" lang="ja-JP" altLang="ja-JP" sz="1100">
              <a:solidFill>
                <a:schemeClr val="dk1"/>
              </a:solidFill>
              <a:effectLst/>
              <a:latin typeface="+mn-lt"/>
              <a:ea typeface="+mn-ea"/>
              <a:cs typeface="+mn-cs"/>
            </a:rPr>
            <a:t>年度以降に実施した教育施設の改修工事や社会資本整備総合交付金事業・辺地対策事業等係る地方債借入分の元利償還金増加によるものであり、令和</a:t>
          </a:r>
          <a:r>
            <a:rPr kumimoji="1" lang="en-US" altLang="ja-JP" sz="1100">
              <a:solidFill>
                <a:schemeClr val="dk1"/>
              </a:solidFill>
              <a:effectLst/>
              <a:latin typeface="+mn-lt"/>
              <a:ea typeface="+mn-ea"/>
              <a:cs typeface="+mn-cs"/>
            </a:rPr>
            <a:t>4</a:t>
          </a:r>
          <a:r>
            <a:rPr kumimoji="1" lang="ja-JP" altLang="ja-JP" sz="1100">
              <a:solidFill>
                <a:schemeClr val="dk1"/>
              </a:solidFill>
              <a:effectLst/>
              <a:latin typeface="+mn-lt"/>
              <a:ea typeface="+mn-ea"/>
              <a:cs typeface="+mn-cs"/>
            </a:rPr>
            <a:t>年度以降も</a:t>
          </a:r>
          <a:r>
            <a:rPr kumimoji="1" lang="ja-JP" altLang="en-US" sz="1100">
              <a:solidFill>
                <a:schemeClr val="dk1"/>
              </a:solidFill>
              <a:effectLst/>
              <a:latin typeface="+mn-lt"/>
              <a:ea typeface="+mn-ea"/>
              <a:cs typeface="+mn-cs"/>
            </a:rPr>
            <a:t>高止まり</a:t>
          </a:r>
          <a:r>
            <a:rPr kumimoji="1" lang="ja-JP" altLang="ja-JP" sz="1100">
              <a:solidFill>
                <a:schemeClr val="dk1"/>
              </a:solidFill>
              <a:effectLst/>
              <a:latin typeface="+mn-lt"/>
              <a:ea typeface="+mn-ea"/>
              <a:cs typeface="+mn-cs"/>
            </a:rPr>
            <a:t>になることを見込んで</a:t>
          </a:r>
          <a:r>
            <a:rPr kumimoji="1" lang="ja-JP" altLang="en-US" sz="1100">
              <a:solidFill>
                <a:schemeClr val="dk1"/>
              </a:solidFill>
              <a:effectLst/>
              <a:latin typeface="+mn-lt"/>
              <a:ea typeface="+mn-ea"/>
              <a:cs typeface="+mn-cs"/>
            </a:rPr>
            <a:t>おり、</a:t>
          </a:r>
          <a:r>
            <a:rPr kumimoji="1" lang="ja-JP" altLang="ja-JP" sz="1100">
              <a:solidFill>
                <a:schemeClr val="dk1"/>
              </a:solidFill>
              <a:effectLst/>
              <a:latin typeface="+mn-lt"/>
              <a:ea typeface="+mn-ea"/>
              <a:cs typeface="+mn-cs"/>
            </a:rPr>
            <a:t>今後も計画的な償還に加え充当可能基金の活用も検討して適正管理を図る必要がある。</a:t>
          </a:r>
          <a:endParaRPr lang="ja-JP" altLang="ja-JP" sz="1400">
            <a:effectLst/>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福島県棚倉町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13,490
13,392
159.93
8,232,644
7,746,907
440,995
4,756,148
5,403,148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12.6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a:extLst>
            <a:ext uri="{FF2B5EF4-FFF2-40B4-BE49-F238E27FC236}">
              <a16:creationId xmlns:a16="http://schemas.microsoft.com/office/drawing/2014/main" id="{00000000-0008-0000-0700-00002A000000}"/>
            </a:ext>
          </a:extLst>
        </xdr:cNvPr>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7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a:extLst>
            <a:ext uri="{FF2B5EF4-FFF2-40B4-BE49-F238E27FC236}">
              <a16:creationId xmlns:a16="http://schemas.microsoft.com/office/drawing/2014/main" id="{00000000-0008-0000-0700-00002C000000}"/>
            </a:ext>
          </a:extLst>
        </xdr:cNvPr>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7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a:extLst>
            <a:ext uri="{FF2B5EF4-FFF2-40B4-BE49-F238E27FC236}">
              <a16:creationId xmlns:a16="http://schemas.microsoft.com/office/drawing/2014/main" id="{00000000-0008-0000-0700-00002E000000}"/>
            </a:ext>
          </a:extLst>
        </xdr:cNvPr>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7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a:extLst>
            <a:ext uri="{FF2B5EF4-FFF2-40B4-BE49-F238E27FC236}">
              <a16:creationId xmlns:a16="http://schemas.microsoft.com/office/drawing/2014/main" id="{00000000-0008-0000-0700-000030000000}"/>
            </a:ext>
          </a:extLst>
        </xdr:cNvPr>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7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50" name="テキスト ボックス 49">
          <a:extLst>
            <a:ext uri="{FF2B5EF4-FFF2-40B4-BE49-F238E27FC236}">
              <a16:creationId xmlns:a16="http://schemas.microsoft.com/office/drawing/2014/main" id="{00000000-0008-0000-0700-000032000000}"/>
            </a:ext>
          </a:extLst>
        </xdr:cNvPr>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7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2" name="テキスト ボックス 51">
          <a:extLst>
            <a:ext uri="{FF2B5EF4-FFF2-40B4-BE49-F238E27FC236}">
              <a16:creationId xmlns:a16="http://schemas.microsoft.com/office/drawing/2014/main" id="{00000000-0008-0000-0700-000034000000}"/>
            </a:ext>
          </a:extLst>
        </xdr:cNvPr>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7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4" name="テキスト ボックス 53">
          <a:extLst>
            <a:ext uri="{FF2B5EF4-FFF2-40B4-BE49-F238E27FC236}">
              <a16:creationId xmlns:a16="http://schemas.microsoft.com/office/drawing/2014/main" id="{00000000-0008-0000-0700-000036000000}"/>
            </a:ext>
          </a:extLst>
        </xdr:cNvPr>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a:extLst>
            <a:ext uri="{FF2B5EF4-FFF2-40B4-BE49-F238E27FC236}">
              <a16:creationId xmlns:a16="http://schemas.microsoft.com/office/drawing/2014/main" id="{00000000-0008-0000-07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29</xdr:row>
      <xdr:rowOff>154940</xdr:rowOff>
    </xdr:from>
    <xdr:to>
      <xdr:col>24</xdr:col>
      <xdr:colOff>62865</xdr:colOff>
      <xdr:row>38</xdr:row>
      <xdr:rowOff>132842</xdr:rowOff>
    </xdr:to>
    <xdr:cxnSp macro="">
      <xdr:nvCxnSpPr>
        <xdr:cNvPr id="56" name="直線コネクタ 55">
          <a:extLst>
            <a:ext uri="{FF2B5EF4-FFF2-40B4-BE49-F238E27FC236}">
              <a16:creationId xmlns:a16="http://schemas.microsoft.com/office/drawing/2014/main" id="{00000000-0008-0000-0700-000038000000}"/>
            </a:ext>
          </a:extLst>
        </xdr:cNvPr>
        <xdr:cNvCxnSpPr/>
      </xdr:nvCxnSpPr>
      <xdr:spPr>
        <a:xfrm flipV="1">
          <a:off x="4633595" y="5126990"/>
          <a:ext cx="1270" cy="15209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136669</xdr:rowOff>
    </xdr:from>
    <xdr:ext cx="469744" cy="259045"/>
    <xdr:sp macro="" textlink="">
      <xdr:nvSpPr>
        <xdr:cNvPr id="57" name="議会費最小値テキスト">
          <a:extLst>
            <a:ext uri="{FF2B5EF4-FFF2-40B4-BE49-F238E27FC236}">
              <a16:creationId xmlns:a16="http://schemas.microsoft.com/office/drawing/2014/main" id="{00000000-0008-0000-0700-000039000000}"/>
            </a:ext>
          </a:extLst>
        </xdr:cNvPr>
        <xdr:cNvSpPr txBox="1"/>
      </xdr:nvSpPr>
      <xdr:spPr>
        <a:xfrm>
          <a:off x="4686300" y="66517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132842</xdr:rowOff>
    </xdr:from>
    <xdr:to>
      <xdr:col>24</xdr:col>
      <xdr:colOff>152400</xdr:colOff>
      <xdr:row>38</xdr:row>
      <xdr:rowOff>132842</xdr:rowOff>
    </xdr:to>
    <xdr:cxnSp macro="">
      <xdr:nvCxnSpPr>
        <xdr:cNvPr id="58" name="直線コネクタ 57">
          <a:extLst>
            <a:ext uri="{FF2B5EF4-FFF2-40B4-BE49-F238E27FC236}">
              <a16:creationId xmlns:a16="http://schemas.microsoft.com/office/drawing/2014/main" id="{00000000-0008-0000-0700-00003A000000}"/>
            </a:ext>
          </a:extLst>
        </xdr:cNvPr>
        <xdr:cNvCxnSpPr/>
      </xdr:nvCxnSpPr>
      <xdr:spPr>
        <a:xfrm>
          <a:off x="4546600" y="66479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101617</xdr:rowOff>
    </xdr:from>
    <xdr:ext cx="534377" cy="259045"/>
    <xdr:sp macro="" textlink="">
      <xdr:nvSpPr>
        <xdr:cNvPr id="59" name="議会費最大値テキスト">
          <a:extLst>
            <a:ext uri="{FF2B5EF4-FFF2-40B4-BE49-F238E27FC236}">
              <a16:creationId xmlns:a16="http://schemas.microsoft.com/office/drawing/2014/main" id="{00000000-0008-0000-0700-00003B000000}"/>
            </a:ext>
          </a:extLst>
        </xdr:cNvPr>
        <xdr:cNvSpPr txBox="1"/>
      </xdr:nvSpPr>
      <xdr:spPr>
        <a:xfrm>
          <a:off x="4686300" y="49022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12,420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29</xdr:row>
      <xdr:rowOff>154940</xdr:rowOff>
    </xdr:from>
    <xdr:to>
      <xdr:col>24</xdr:col>
      <xdr:colOff>152400</xdr:colOff>
      <xdr:row>29</xdr:row>
      <xdr:rowOff>154940</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a:off x="4546600" y="51269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130556</xdr:rowOff>
    </xdr:from>
    <xdr:to>
      <xdr:col>24</xdr:col>
      <xdr:colOff>63500</xdr:colOff>
      <xdr:row>36</xdr:row>
      <xdr:rowOff>142939</xdr:rowOff>
    </xdr:to>
    <xdr:cxnSp macro="">
      <xdr:nvCxnSpPr>
        <xdr:cNvPr id="61" name="直線コネクタ 60">
          <a:extLst>
            <a:ext uri="{FF2B5EF4-FFF2-40B4-BE49-F238E27FC236}">
              <a16:creationId xmlns:a16="http://schemas.microsoft.com/office/drawing/2014/main" id="{00000000-0008-0000-0700-00003D000000}"/>
            </a:ext>
          </a:extLst>
        </xdr:cNvPr>
        <xdr:cNvCxnSpPr/>
      </xdr:nvCxnSpPr>
      <xdr:spPr>
        <a:xfrm flipV="1">
          <a:off x="3797300" y="6302756"/>
          <a:ext cx="838200" cy="123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47007</xdr:rowOff>
    </xdr:from>
    <xdr:ext cx="469744" cy="259045"/>
    <xdr:sp macro="" textlink="">
      <xdr:nvSpPr>
        <xdr:cNvPr id="62" name="議会費平均値テキスト">
          <a:extLst>
            <a:ext uri="{FF2B5EF4-FFF2-40B4-BE49-F238E27FC236}">
              <a16:creationId xmlns:a16="http://schemas.microsoft.com/office/drawing/2014/main" id="{00000000-0008-0000-0700-00003E000000}"/>
            </a:ext>
          </a:extLst>
        </xdr:cNvPr>
        <xdr:cNvSpPr txBox="1"/>
      </xdr:nvSpPr>
      <xdr:spPr>
        <a:xfrm>
          <a:off x="4686300" y="604775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24130</xdr:rowOff>
    </xdr:from>
    <xdr:to>
      <xdr:col>24</xdr:col>
      <xdr:colOff>114300</xdr:colOff>
      <xdr:row>36</xdr:row>
      <xdr:rowOff>125730</xdr:rowOff>
    </xdr:to>
    <xdr:sp macro="" textlink="">
      <xdr:nvSpPr>
        <xdr:cNvPr id="63" name="フローチャート: 判断 62">
          <a:extLst>
            <a:ext uri="{FF2B5EF4-FFF2-40B4-BE49-F238E27FC236}">
              <a16:creationId xmlns:a16="http://schemas.microsoft.com/office/drawing/2014/main" id="{00000000-0008-0000-0700-00003F000000}"/>
            </a:ext>
          </a:extLst>
        </xdr:cNvPr>
        <xdr:cNvSpPr/>
      </xdr:nvSpPr>
      <xdr:spPr>
        <a:xfrm>
          <a:off x="4584700" y="6196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142939</xdr:rowOff>
    </xdr:from>
    <xdr:to>
      <xdr:col>19</xdr:col>
      <xdr:colOff>177800</xdr:colOff>
      <xdr:row>37</xdr:row>
      <xdr:rowOff>10351</xdr:rowOff>
    </xdr:to>
    <xdr:cxnSp macro="">
      <xdr:nvCxnSpPr>
        <xdr:cNvPr id="64" name="直線コネクタ 63">
          <a:extLst>
            <a:ext uri="{FF2B5EF4-FFF2-40B4-BE49-F238E27FC236}">
              <a16:creationId xmlns:a16="http://schemas.microsoft.com/office/drawing/2014/main" id="{00000000-0008-0000-0700-000040000000}"/>
            </a:ext>
          </a:extLst>
        </xdr:cNvPr>
        <xdr:cNvCxnSpPr/>
      </xdr:nvCxnSpPr>
      <xdr:spPr>
        <a:xfrm flipV="1">
          <a:off x="2908300" y="6315139"/>
          <a:ext cx="889000" cy="388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25654</xdr:rowOff>
    </xdr:from>
    <xdr:to>
      <xdr:col>20</xdr:col>
      <xdr:colOff>38100</xdr:colOff>
      <xdr:row>36</xdr:row>
      <xdr:rowOff>127254</xdr:rowOff>
    </xdr:to>
    <xdr:sp macro="" textlink="">
      <xdr:nvSpPr>
        <xdr:cNvPr id="65" name="フローチャート: 判断 64">
          <a:extLst>
            <a:ext uri="{FF2B5EF4-FFF2-40B4-BE49-F238E27FC236}">
              <a16:creationId xmlns:a16="http://schemas.microsoft.com/office/drawing/2014/main" id="{00000000-0008-0000-0700-000041000000}"/>
            </a:ext>
          </a:extLst>
        </xdr:cNvPr>
        <xdr:cNvSpPr/>
      </xdr:nvSpPr>
      <xdr:spPr>
        <a:xfrm>
          <a:off x="3746500" y="6197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34</xdr:row>
      <xdr:rowOff>143781</xdr:rowOff>
    </xdr:from>
    <xdr:ext cx="469744" cy="259045"/>
    <xdr:sp macro="" textlink="">
      <xdr:nvSpPr>
        <xdr:cNvPr id="66" name="テキスト ボックス 65">
          <a:extLst>
            <a:ext uri="{FF2B5EF4-FFF2-40B4-BE49-F238E27FC236}">
              <a16:creationId xmlns:a16="http://schemas.microsoft.com/office/drawing/2014/main" id="{00000000-0008-0000-0700-000042000000}"/>
            </a:ext>
          </a:extLst>
        </xdr:cNvPr>
        <xdr:cNvSpPr txBox="1"/>
      </xdr:nvSpPr>
      <xdr:spPr>
        <a:xfrm>
          <a:off x="3562428" y="59730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10351</xdr:rowOff>
    </xdr:from>
    <xdr:to>
      <xdr:col>15</xdr:col>
      <xdr:colOff>50800</xdr:colOff>
      <xdr:row>37</xdr:row>
      <xdr:rowOff>27496</xdr:rowOff>
    </xdr:to>
    <xdr:cxnSp macro="">
      <xdr:nvCxnSpPr>
        <xdr:cNvPr id="67" name="直線コネクタ 66">
          <a:extLst>
            <a:ext uri="{FF2B5EF4-FFF2-40B4-BE49-F238E27FC236}">
              <a16:creationId xmlns:a16="http://schemas.microsoft.com/office/drawing/2014/main" id="{00000000-0008-0000-0700-000043000000}"/>
            </a:ext>
          </a:extLst>
        </xdr:cNvPr>
        <xdr:cNvCxnSpPr/>
      </xdr:nvCxnSpPr>
      <xdr:spPr>
        <a:xfrm flipV="1">
          <a:off x="2019300" y="6354001"/>
          <a:ext cx="889000" cy="17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134620</xdr:rowOff>
    </xdr:from>
    <xdr:to>
      <xdr:col>15</xdr:col>
      <xdr:colOff>101600</xdr:colOff>
      <xdr:row>36</xdr:row>
      <xdr:rowOff>64770</xdr:rowOff>
    </xdr:to>
    <xdr:sp macro="" textlink="">
      <xdr:nvSpPr>
        <xdr:cNvPr id="68" name="フローチャート: 判断 67">
          <a:extLst>
            <a:ext uri="{FF2B5EF4-FFF2-40B4-BE49-F238E27FC236}">
              <a16:creationId xmlns:a16="http://schemas.microsoft.com/office/drawing/2014/main" id="{00000000-0008-0000-0700-000044000000}"/>
            </a:ext>
          </a:extLst>
        </xdr:cNvPr>
        <xdr:cNvSpPr/>
      </xdr:nvSpPr>
      <xdr:spPr>
        <a:xfrm>
          <a:off x="2857500" y="6135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34</xdr:row>
      <xdr:rowOff>81297</xdr:rowOff>
    </xdr:from>
    <xdr:ext cx="469744" cy="259045"/>
    <xdr:sp macro="" textlink="">
      <xdr:nvSpPr>
        <xdr:cNvPr id="69" name="テキスト ボックス 68">
          <a:extLst>
            <a:ext uri="{FF2B5EF4-FFF2-40B4-BE49-F238E27FC236}">
              <a16:creationId xmlns:a16="http://schemas.microsoft.com/office/drawing/2014/main" id="{00000000-0008-0000-0700-000045000000}"/>
            </a:ext>
          </a:extLst>
        </xdr:cNvPr>
        <xdr:cNvSpPr txBox="1"/>
      </xdr:nvSpPr>
      <xdr:spPr>
        <a:xfrm>
          <a:off x="2673428" y="59105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27496</xdr:rowOff>
    </xdr:from>
    <xdr:to>
      <xdr:col>10</xdr:col>
      <xdr:colOff>114300</xdr:colOff>
      <xdr:row>37</xdr:row>
      <xdr:rowOff>35878</xdr:rowOff>
    </xdr:to>
    <xdr:cxnSp macro="">
      <xdr:nvCxnSpPr>
        <xdr:cNvPr id="70" name="直線コネクタ 69">
          <a:extLst>
            <a:ext uri="{FF2B5EF4-FFF2-40B4-BE49-F238E27FC236}">
              <a16:creationId xmlns:a16="http://schemas.microsoft.com/office/drawing/2014/main" id="{00000000-0008-0000-0700-000046000000}"/>
            </a:ext>
          </a:extLst>
        </xdr:cNvPr>
        <xdr:cNvCxnSpPr/>
      </xdr:nvCxnSpPr>
      <xdr:spPr>
        <a:xfrm flipV="1">
          <a:off x="1130300" y="6371146"/>
          <a:ext cx="889000" cy="83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165862</xdr:rowOff>
    </xdr:from>
    <xdr:to>
      <xdr:col>10</xdr:col>
      <xdr:colOff>165100</xdr:colOff>
      <xdr:row>36</xdr:row>
      <xdr:rowOff>96012</xdr:rowOff>
    </xdr:to>
    <xdr:sp macro="" textlink="">
      <xdr:nvSpPr>
        <xdr:cNvPr id="71" name="フローチャート: 判断 70">
          <a:extLst>
            <a:ext uri="{FF2B5EF4-FFF2-40B4-BE49-F238E27FC236}">
              <a16:creationId xmlns:a16="http://schemas.microsoft.com/office/drawing/2014/main" id="{00000000-0008-0000-0700-000047000000}"/>
            </a:ext>
          </a:extLst>
        </xdr:cNvPr>
        <xdr:cNvSpPr/>
      </xdr:nvSpPr>
      <xdr:spPr>
        <a:xfrm>
          <a:off x="1968500" y="6166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34</xdr:row>
      <xdr:rowOff>112539</xdr:rowOff>
    </xdr:from>
    <xdr:ext cx="469744" cy="259045"/>
    <xdr:sp macro="" textlink="">
      <xdr:nvSpPr>
        <xdr:cNvPr id="72" name="テキスト ボックス 71">
          <a:extLst>
            <a:ext uri="{FF2B5EF4-FFF2-40B4-BE49-F238E27FC236}">
              <a16:creationId xmlns:a16="http://schemas.microsoft.com/office/drawing/2014/main" id="{00000000-0008-0000-0700-000048000000}"/>
            </a:ext>
          </a:extLst>
        </xdr:cNvPr>
        <xdr:cNvSpPr txBox="1"/>
      </xdr:nvSpPr>
      <xdr:spPr>
        <a:xfrm>
          <a:off x="1784428" y="59418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11938</xdr:rowOff>
    </xdr:from>
    <xdr:to>
      <xdr:col>6</xdr:col>
      <xdr:colOff>38100</xdr:colOff>
      <xdr:row>36</xdr:row>
      <xdr:rowOff>113538</xdr:rowOff>
    </xdr:to>
    <xdr:sp macro="" textlink="">
      <xdr:nvSpPr>
        <xdr:cNvPr id="73" name="フローチャート: 判断 72">
          <a:extLst>
            <a:ext uri="{FF2B5EF4-FFF2-40B4-BE49-F238E27FC236}">
              <a16:creationId xmlns:a16="http://schemas.microsoft.com/office/drawing/2014/main" id="{00000000-0008-0000-0700-000049000000}"/>
            </a:ext>
          </a:extLst>
        </xdr:cNvPr>
        <xdr:cNvSpPr/>
      </xdr:nvSpPr>
      <xdr:spPr>
        <a:xfrm>
          <a:off x="1079500" y="61841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34</xdr:row>
      <xdr:rowOff>130065</xdr:rowOff>
    </xdr:from>
    <xdr:ext cx="469744"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895428" y="59593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7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79756</xdr:rowOff>
    </xdr:from>
    <xdr:to>
      <xdr:col>24</xdr:col>
      <xdr:colOff>114300</xdr:colOff>
      <xdr:row>37</xdr:row>
      <xdr:rowOff>9906</xdr:rowOff>
    </xdr:to>
    <xdr:sp macro="" textlink="">
      <xdr:nvSpPr>
        <xdr:cNvPr id="80" name="楕円 79">
          <a:extLst>
            <a:ext uri="{FF2B5EF4-FFF2-40B4-BE49-F238E27FC236}">
              <a16:creationId xmlns:a16="http://schemas.microsoft.com/office/drawing/2014/main" id="{00000000-0008-0000-0700-000050000000}"/>
            </a:ext>
          </a:extLst>
        </xdr:cNvPr>
        <xdr:cNvSpPr/>
      </xdr:nvSpPr>
      <xdr:spPr>
        <a:xfrm>
          <a:off x="4584700" y="6251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58183</xdr:rowOff>
    </xdr:from>
    <xdr:ext cx="469744" cy="259045"/>
    <xdr:sp macro="" textlink="">
      <xdr:nvSpPr>
        <xdr:cNvPr id="81" name="議会費該当値テキスト">
          <a:extLst>
            <a:ext uri="{FF2B5EF4-FFF2-40B4-BE49-F238E27FC236}">
              <a16:creationId xmlns:a16="http://schemas.microsoft.com/office/drawing/2014/main" id="{00000000-0008-0000-0700-000051000000}"/>
            </a:ext>
          </a:extLst>
        </xdr:cNvPr>
        <xdr:cNvSpPr txBox="1"/>
      </xdr:nvSpPr>
      <xdr:spPr>
        <a:xfrm>
          <a:off x="4686300" y="62303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92139</xdr:rowOff>
    </xdr:from>
    <xdr:to>
      <xdr:col>20</xdr:col>
      <xdr:colOff>38100</xdr:colOff>
      <xdr:row>37</xdr:row>
      <xdr:rowOff>22289</xdr:rowOff>
    </xdr:to>
    <xdr:sp macro="" textlink="">
      <xdr:nvSpPr>
        <xdr:cNvPr id="82" name="楕円 81">
          <a:extLst>
            <a:ext uri="{FF2B5EF4-FFF2-40B4-BE49-F238E27FC236}">
              <a16:creationId xmlns:a16="http://schemas.microsoft.com/office/drawing/2014/main" id="{00000000-0008-0000-0700-000052000000}"/>
            </a:ext>
          </a:extLst>
        </xdr:cNvPr>
        <xdr:cNvSpPr/>
      </xdr:nvSpPr>
      <xdr:spPr>
        <a:xfrm>
          <a:off x="3746500" y="6264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37</xdr:row>
      <xdr:rowOff>13416</xdr:rowOff>
    </xdr:from>
    <xdr:ext cx="469744" cy="259045"/>
    <xdr:sp macro="" textlink="">
      <xdr:nvSpPr>
        <xdr:cNvPr id="83" name="テキスト ボックス 82">
          <a:extLst>
            <a:ext uri="{FF2B5EF4-FFF2-40B4-BE49-F238E27FC236}">
              <a16:creationId xmlns:a16="http://schemas.microsoft.com/office/drawing/2014/main" id="{00000000-0008-0000-0700-000053000000}"/>
            </a:ext>
          </a:extLst>
        </xdr:cNvPr>
        <xdr:cNvSpPr txBox="1"/>
      </xdr:nvSpPr>
      <xdr:spPr>
        <a:xfrm>
          <a:off x="3562428" y="63570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131001</xdr:rowOff>
    </xdr:from>
    <xdr:to>
      <xdr:col>15</xdr:col>
      <xdr:colOff>101600</xdr:colOff>
      <xdr:row>37</xdr:row>
      <xdr:rowOff>61151</xdr:rowOff>
    </xdr:to>
    <xdr:sp macro="" textlink="">
      <xdr:nvSpPr>
        <xdr:cNvPr id="84" name="楕円 83">
          <a:extLst>
            <a:ext uri="{FF2B5EF4-FFF2-40B4-BE49-F238E27FC236}">
              <a16:creationId xmlns:a16="http://schemas.microsoft.com/office/drawing/2014/main" id="{00000000-0008-0000-0700-000054000000}"/>
            </a:ext>
          </a:extLst>
        </xdr:cNvPr>
        <xdr:cNvSpPr/>
      </xdr:nvSpPr>
      <xdr:spPr>
        <a:xfrm>
          <a:off x="2857500" y="63032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37</xdr:row>
      <xdr:rowOff>52278</xdr:rowOff>
    </xdr:from>
    <xdr:ext cx="469744" cy="259045"/>
    <xdr:sp macro="" textlink="">
      <xdr:nvSpPr>
        <xdr:cNvPr id="85" name="テキスト ボックス 84">
          <a:extLst>
            <a:ext uri="{FF2B5EF4-FFF2-40B4-BE49-F238E27FC236}">
              <a16:creationId xmlns:a16="http://schemas.microsoft.com/office/drawing/2014/main" id="{00000000-0008-0000-0700-000055000000}"/>
            </a:ext>
          </a:extLst>
        </xdr:cNvPr>
        <xdr:cNvSpPr txBox="1"/>
      </xdr:nvSpPr>
      <xdr:spPr>
        <a:xfrm>
          <a:off x="2673428" y="63959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148146</xdr:rowOff>
    </xdr:from>
    <xdr:to>
      <xdr:col>10</xdr:col>
      <xdr:colOff>165100</xdr:colOff>
      <xdr:row>37</xdr:row>
      <xdr:rowOff>78296</xdr:rowOff>
    </xdr:to>
    <xdr:sp macro="" textlink="">
      <xdr:nvSpPr>
        <xdr:cNvPr id="86" name="楕円 85">
          <a:extLst>
            <a:ext uri="{FF2B5EF4-FFF2-40B4-BE49-F238E27FC236}">
              <a16:creationId xmlns:a16="http://schemas.microsoft.com/office/drawing/2014/main" id="{00000000-0008-0000-0700-000056000000}"/>
            </a:ext>
          </a:extLst>
        </xdr:cNvPr>
        <xdr:cNvSpPr/>
      </xdr:nvSpPr>
      <xdr:spPr>
        <a:xfrm>
          <a:off x="1968500" y="63203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37</xdr:row>
      <xdr:rowOff>69423</xdr:rowOff>
    </xdr:from>
    <xdr:ext cx="469744" cy="259045"/>
    <xdr:sp macro="" textlink="">
      <xdr:nvSpPr>
        <xdr:cNvPr id="87" name="テキスト ボックス 86">
          <a:extLst>
            <a:ext uri="{FF2B5EF4-FFF2-40B4-BE49-F238E27FC236}">
              <a16:creationId xmlns:a16="http://schemas.microsoft.com/office/drawing/2014/main" id="{00000000-0008-0000-0700-000057000000}"/>
            </a:ext>
          </a:extLst>
        </xdr:cNvPr>
        <xdr:cNvSpPr txBox="1"/>
      </xdr:nvSpPr>
      <xdr:spPr>
        <a:xfrm>
          <a:off x="1784428" y="64130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156528</xdr:rowOff>
    </xdr:from>
    <xdr:to>
      <xdr:col>6</xdr:col>
      <xdr:colOff>38100</xdr:colOff>
      <xdr:row>37</xdr:row>
      <xdr:rowOff>86678</xdr:rowOff>
    </xdr:to>
    <xdr:sp macro="" textlink="">
      <xdr:nvSpPr>
        <xdr:cNvPr id="88" name="楕円 87">
          <a:extLst>
            <a:ext uri="{FF2B5EF4-FFF2-40B4-BE49-F238E27FC236}">
              <a16:creationId xmlns:a16="http://schemas.microsoft.com/office/drawing/2014/main" id="{00000000-0008-0000-0700-000058000000}"/>
            </a:ext>
          </a:extLst>
        </xdr:cNvPr>
        <xdr:cNvSpPr/>
      </xdr:nvSpPr>
      <xdr:spPr>
        <a:xfrm>
          <a:off x="1079500" y="6328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37</xdr:row>
      <xdr:rowOff>77805</xdr:rowOff>
    </xdr:from>
    <xdr:ext cx="469744" cy="259045"/>
    <xdr:sp macro="" textlink="">
      <xdr:nvSpPr>
        <xdr:cNvPr id="89" name="テキスト ボックス 88">
          <a:extLst>
            <a:ext uri="{FF2B5EF4-FFF2-40B4-BE49-F238E27FC236}">
              <a16:creationId xmlns:a16="http://schemas.microsoft.com/office/drawing/2014/main" id="{00000000-0008-0000-0700-000059000000}"/>
            </a:ext>
          </a:extLst>
        </xdr:cNvPr>
        <xdr:cNvSpPr txBox="1"/>
      </xdr:nvSpPr>
      <xdr:spPr>
        <a:xfrm>
          <a:off x="895428" y="64214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128,236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7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7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7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100" name="直線コネクタ 99">
          <a:extLst>
            <a:ext uri="{FF2B5EF4-FFF2-40B4-BE49-F238E27FC236}">
              <a16:creationId xmlns:a16="http://schemas.microsoft.com/office/drawing/2014/main" id="{00000000-0008-0000-0700-000064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1" name="テキスト ボックス 100">
          <a:extLst>
            <a:ext uri="{FF2B5EF4-FFF2-40B4-BE49-F238E27FC236}">
              <a16:creationId xmlns:a16="http://schemas.microsoft.com/office/drawing/2014/main" id="{00000000-0008-0000-0700-000065000000}"/>
            </a:ext>
          </a:extLst>
        </xdr:cNvPr>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2" name="直線コネクタ 101">
          <a:extLst>
            <a:ext uri="{FF2B5EF4-FFF2-40B4-BE49-F238E27FC236}">
              <a16:creationId xmlns:a16="http://schemas.microsoft.com/office/drawing/2014/main" id="{00000000-0008-0000-0700-000066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3" name="テキスト ボックス 102">
          <a:extLst>
            <a:ext uri="{FF2B5EF4-FFF2-40B4-BE49-F238E27FC236}">
              <a16:creationId xmlns:a16="http://schemas.microsoft.com/office/drawing/2014/main" id="{00000000-0008-0000-0700-000067000000}"/>
            </a:ext>
          </a:extLst>
        </xdr:cNvPr>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4" name="直線コネクタ 103">
          <a:extLst>
            <a:ext uri="{FF2B5EF4-FFF2-40B4-BE49-F238E27FC236}">
              <a16:creationId xmlns:a16="http://schemas.microsoft.com/office/drawing/2014/main" id="{00000000-0008-0000-0700-000068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5" name="テキスト ボックス 104">
          <a:extLst>
            <a:ext uri="{FF2B5EF4-FFF2-40B4-BE49-F238E27FC236}">
              <a16:creationId xmlns:a16="http://schemas.microsoft.com/office/drawing/2014/main" id="{00000000-0008-0000-0700-000069000000}"/>
            </a:ext>
          </a:extLst>
        </xdr:cNvPr>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6" name="直線コネクタ 105">
          <a:extLst>
            <a:ext uri="{FF2B5EF4-FFF2-40B4-BE49-F238E27FC236}">
              <a16:creationId xmlns:a16="http://schemas.microsoft.com/office/drawing/2014/main" id="{00000000-0008-0000-0700-00006A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7" name="テキスト ボックス 106">
          <a:extLst>
            <a:ext uri="{FF2B5EF4-FFF2-40B4-BE49-F238E27FC236}">
              <a16:creationId xmlns:a16="http://schemas.microsoft.com/office/drawing/2014/main" id="{00000000-0008-0000-0700-00006B000000}"/>
            </a:ext>
          </a:extLst>
        </xdr:cNvPr>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8" name="直線コネクタ 107">
          <a:extLst>
            <a:ext uri="{FF2B5EF4-FFF2-40B4-BE49-F238E27FC236}">
              <a16:creationId xmlns:a16="http://schemas.microsoft.com/office/drawing/2014/main" id="{00000000-0008-0000-0700-00006C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09" name="テキスト ボックス 108">
          <a:extLst>
            <a:ext uri="{FF2B5EF4-FFF2-40B4-BE49-F238E27FC236}">
              <a16:creationId xmlns:a16="http://schemas.microsoft.com/office/drawing/2014/main" id="{00000000-0008-0000-0700-00006D000000}"/>
            </a:ext>
          </a:extLst>
        </xdr:cNvPr>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0" name="直線コネクタ 109">
          <a:extLst>
            <a:ext uri="{FF2B5EF4-FFF2-40B4-BE49-F238E27FC236}">
              <a16:creationId xmlns:a16="http://schemas.microsoft.com/office/drawing/2014/main" id="{00000000-0008-0000-0700-00006E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1" name="テキスト ボックス 110">
          <a:extLst>
            <a:ext uri="{FF2B5EF4-FFF2-40B4-BE49-F238E27FC236}">
              <a16:creationId xmlns:a16="http://schemas.microsoft.com/office/drawing/2014/main" id="{00000000-0008-0000-0700-00006F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2" name="総務費グラフ枠">
          <a:extLst>
            <a:ext uri="{FF2B5EF4-FFF2-40B4-BE49-F238E27FC236}">
              <a16:creationId xmlns:a16="http://schemas.microsoft.com/office/drawing/2014/main" id="{00000000-0008-0000-0700-000070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39451</xdr:rowOff>
    </xdr:from>
    <xdr:to>
      <xdr:col>24</xdr:col>
      <xdr:colOff>62865</xdr:colOff>
      <xdr:row>57</xdr:row>
      <xdr:rowOff>168115</xdr:rowOff>
    </xdr:to>
    <xdr:cxnSp macro="">
      <xdr:nvCxnSpPr>
        <xdr:cNvPr id="113" name="直線コネクタ 112">
          <a:extLst>
            <a:ext uri="{FF2B5EF4-FFF2-40B4-BE49-F238E27FC236}">
              <a16:creationId xmlns:a16="http://schemas.microsoft.com/office/drawing/2014/main" id="{00000000-0008-0000-0700-000071000000}"/>
            </a:ext>
          </a:extLst>
        </xdr:cNvPr>
        <xdr:cNvCxnSpPr/>
      </xdr:nvCxnSpPr>
      <xdr:spPr>
        <a:xfrm flipV="1">
          <a:off x="4633595" y="8611951"/>
          <a:ext cx="1270" cy="13288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492</xdr:rowOff>
    </xdr:from>
    <xdr:ext cx="534377" cy="259045"/>
    <xdr:sp macro="" textlink="">
      <xdr:nvSpPr>
        <xdr:cNvPr id="114" name="総務費最小値テキスト">
          <a:extLst>
            <a:ext uri="{FF2B5EF4-FFF2-40B4-BE49-F238E27FC236}">
              <a16:creationId xmlns:a16="http://schemas.microsoft.com/office/drawing/2014/main" id="{00000000-0008-0000-0700-000072000000}"/>
            </a:ext>
          </a:extLst>
        </xdr:cNvPr>
        <xdr:cNvSpPr txBox="1"/>
      </xdr:nvSpPr>
      <xdr:spPr>
        <a:xfrm>
          <a:off x="4686300" y="99445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57,542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57</xdr:row>
      <xdr:rowOff>168115</xdr:rowOff>
    </xdr:from>
    <xdr:to>
      <xdr:col>24</xdr:col>
      <xdr:colOff>152400</xdr:colOff>
      <xdr:row>57</xdr:row>
      <xdr:rowOff>168115</xdr:rowOff>
    </xdr:to>
    <xdr:cxnSp macro="">
      <xdr:nvCxnSpPr>
        <xdr:cNvPr id="115" name="直線コネクタ 114">
          <a:extLst>
            <a:ext uri="{FF2B5EF4-FFF2-40B4-BE49-F238E27FC236}">
              <a16:creationId xmlns:a16="http://schemas.microsoft.com/office/drawing/2014/main" id="{00000000-0008-0000-0700-000073000000}"/>
            </a:ext>
          </a:extLst>
        </xdr:cNvPr>
        <xdr:cNvCxnSpPr/>
      </xdr:nvCxnSpPr>
      <xdr:spPr>
        <a:xfrm>
          <a:off x="4546600" y="99407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157578</xdr:rowOff>
    </xdr:from>
    <xdr:ext cx="599010" cy="259045"/>
    <xdr:sp macro="" textlink="">
      <xdr:nvSpPr>
        <xdr:cNvPr id="116" name="総務費最大値テキスト">
          <a:extLst>
            <a:ext uri="{FF2B5EF4-FFF2-40B4-BE49-F238E27FC236}">
              <a16:creationId xmlns:a16="http://schemas.microsoft.com/office/drawing/2014/main" id="{00000000-0008-0000-0700-000074000000}"/>
            </a:ext>
          </a:extLst>
        </xdr:cNvPr>
        <xdr:cNvSpPr txBox="1"/>
      </xdr:nvSpPr>
      <xdr:spPr>
        <a:xfrm>
          <a:off x="4686300" y="83871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406,312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39451</xdr:rowOff>
    </xdr:from>
    <xdr:to>
      <xdr:col>24</xdr:col>
      <xdr:colOff>152400</xdr:colOff>
      <xdr:row>50</xdr:row>
      <xdr:rowOff>39451</xdr:rowOff>
    </xdr:to>
    <xdr:cxnSp macro="">
      <xdr:nvCxnSpPr>
        <xdr:cNvPr id="117" name="直線コネクタ 116">
          <a:extLst>
            <a:ext uri="{FF2B5EF4-FFF2-40B4-BE49-F238E27FC236}">
              <a16:creationId xmlns:a16="http://schemas.microsoft.com/office/drawing/2014/main" id="{00000000-0008-0000-0700-000075000000}"/>
            </a:ext>
          </a:extLst>
        </xdr:cNvPr>
        <xdr:cNvCxnSpPr/>
      </xdr:nvCxnSpPr>
      <xdr:spPr>
        <a:xfrm>
          <a:off x="4546600" y="86119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54</xdr:row>
      <xdr:rowOff>121713</xdr:rowOff>
    </xdr:from>
    <xdr:to>
      <xdr:col>24</xdr:col>
      <xdr:colOff>63500</xdr:colOff>
      <xdr:row>56</xdr:row>
      <xdr:rowOff>166168</xdr:rowOff>
    </xdr:to>
    <xdr:cxnSp macro="">
      <xdr:nvCxnSpPr>
        <xdr:cNvPr id="118" name="直線コネクタ 117">
          <a:extLst>
            <a:ext uri="{FF2B5EF4-FFF2-40B4-BE49-F238E27FC236}">
              <a16:creationId xmlns:a16="http://schemas.microsoft.com/office/drawing/2014/main" id="{00000000-0008-0000-0700-000076000000}"/>
            </a:ext>
          </a:extLst>
        </xdr:cNvPr>
        <xdr:cNvCxnSpPr/>
      </xdr:nvCxnSpPr>
      <xdr:spPr>
        <a:xfrm>
          <a:off x="3797300" y="9380013"/>
          <a:ext cx="838200" cy="3873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16641</xdr:rowOff>
    </xdr:from>
    <xdr:ext cx="599010" cy="259045"/>
    <xdr:sp macro="" textlink="">
      <xdr:nvSpPr>
        <xdr:cNvPr id="119" name="総務費平均値テキスト">
          <a:extLst>
            <a:ext uri="{FF2B5EF4-FFF2-40B4-BE49-F238E27FC236}">
              <a16:creationId xmlns:a16="http://schemas.microsoft.com/office/drawing/2014/main" id="{00000000-0008-0000-0700-000077000000}"/>
            </a:ext>
          </a:extLst>
        </xdr:cNvPr>
        <xdr:cNvSpPr txBox="1"/>
      </xdr:nvSpPr>
      <xdr:spPr>
        <a:xfrm>
          <a:off x="4686300" y="944639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134,970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165214</xdr:rowOff>
    </xdr:from>
    <xdr:to>
      <xdr:col>24</xdr:col>
      <xdr:colOff>114300</xdr:colOff>
      <xdr:row>56</xdr:row>
      <xdr:rowOff>95364</xdr:rowOff>
    </xdr:to>
    <xdr:sp macro="" textlink="">
      <xdr:nvSpPr>
        <xdr:cNvPr id="120" name="フローチャート: 判断 119">
          <a:extLst>
            <a:ext uri="{FF2B5EF4-FFF2-40B4-BE49-F238E27FC236}">
              <a16:creationId xmlns:a16="http://schemas.microsoft.com/office/drawing/2014/main" id="{00000000-0008-0000-0700-000078000000}"/>
            </a:ext>
          </a:extLst>
        </xdr:cNvPr>
        <xdr:cNvSpPr/>
      </xdr:nvSpPr>
      <xdr:spPr>
        <a:xfrm>
          <a:off x="4584700" y="9594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54</xdr:row>
      <xdr:rowOff>121713</xdr:rowOff>
    </xdr:from>
    <xdr:to>
      <xdr:col>19</xdr:col>
      <xdr:colOff>177800</xdr:colOff>
      <xdr:row>57</xdr:row>
      <xdr:rowOff>162518</xdr:rowOff>
    </xdr:to>
    <xdr:cxnSp macro="">
      <xdr:nvCxnSpPr>
        <xdr:cNvPr id="121" name="直線コネクタ 120">
          <a:extLst>
            <a:ext uri="{FF2B5EF4-FFF2-40B4-BE49-F238E27FC236}">
              <a16:creationId xmlns:a16="http://schemas.microsoft.com/office/drawing/2014/main" id="{00000000-0008-0000-0700-000079000000}"/>
            </a:ext>
          </a:extLst>
        </xdr:cNvPr>
        <xdr:cNvCxnSpPr/>
      </xdr:nvCxnSpPr>
      <xdr:spPr>
        <a:xfrm flipV="1">
          <a:off x="2908300" y="9380013"/>
          <a:ext cx="889000" cy="5551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53</xdr:row>
      <xdr:rowOff>153136</xdr:rowOff>
    </xdr:from>
    <xdr:to>
      <xdr:col>20</xdr:col>
      <xdr:colOff>38100</xdr:colOff>
      <xdr:row>54</xdr:row>
      <xdr:rowOff>83286</xdr:rowOff>
    </xdr:to>
    <xdr:sp macro="" textlink="">
      <xdr:nvSpPr>
        <xdr:cNvPr id="122" name="フローチャート: 判断 121">
          <a:extLst>
            <a:ext uri="{FF2B5EF4-FFF2-40B4-BE49-F238E27FC236}">
              <a16:creationId xmlns:a16="http://schemas.microsoft.com/office/drawing/2014/main" id="{00000000-0008-0000-0700-00007A000000}"/>
            </a:ext>
          </a:extLst>
        </xdr:cNvPr>
        <xdr:cNvSpPr/>
      </xdr:nvSpPr>
      <xdr:spPr>
        <a:xfrm>
          <a:off x="3746500" y="92399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52</xdr:row>
      <xdr:rowOff>99813</xdr:rowOff>
    </xdr:from>
    <xdr:ext cx="599010" cy="259045"/>
    <xdr:sp macro="" textlink="">
      <xdr:nvSpPr>
        <xdr:cNvPr id="123" name="テキスト ボックス 122">
          <a:extLst>
            <a:ext uri="{FF2B5EF4-FFF2-40B4-BE49-F238E27FC236}">
              <a16:creationId xmlns:a16="http://schemas.microsoft.com/office/drawing/2014/main" id="{00000000-0008-0000-0700-00007B000000}"/>
            </a:ext>
          </a:extLst>
        </xdr:cNvPr>
        <xdr:cNvSpPr txBox="1"/>
      </xdr:nvSpPr>
      <xdr:spPr>
        <a:xfrm>
          <a:off x="3497795" y="90152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130282</xdr:rowOff>
    </xdr:from>
    <xdr:to>
      <xdr:col>15</xdr:col>
      <xdr:colOff>50800</xdr:colOff>
      <xdr:row>57</xdr:row>
      <xdr:rowOff>162518</xdr:rowOff>
    </xdr:to>
    <xdr:cxnSp macro="">
      <xdr:nvCxnSpPr>
        <xdr:cNvPr id="124" name="直線コネクタ 123">
          <a:extLst>
            <a:ext uri="{FF2B5EF4-FFF2-40B4-BE49-F238E27FC236}">
              <a16:creationId xmlns:a16="http://schemas.microsoft.com/office/drawing/2014/main" id="{00000000-0008-0000-0700-00007C000000}"/>
            </a:ext>
          </a:extLst>
        </xdr:cNvPr>
        <xdr:cNvCxnSpPr/>
      </xdr:nvCxnSpPr>
      <xdr:spPr>
        <a:xfrm>
          <a:off x="2019300" y="9902932"/>
          <a:ext cx="889000" cy="32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84934</xdr:rowOff>
    </xdr:from>
    <xdr:to>
      <xdr:col>15</xdr:col>
      <xdr:colOff>101600</xdr:colOff>
      <xdr:row>57</xdr:row>
      <xdr:rowOff>15084</xdr:rowOff>
    </xdr:to>
    <xdr:sp macro="" textlink="">
      <xdr:nvSpPr>
        <xdr:cNvPr id="125" name="フローチャート: 判断 124">
          <a:extLst>
            <a:ext uri="{FF2B5EF4-FFF2-40B4-BE49-F238E27FC236}">
              <a16:creationId xmlns:a16="http://schemas.microsoft.com/office/drawing/2014/main" id="{00000000-0008-0000-0700-00007D000000}"/>
            </a:ext>
          </a:extLst>
        </xdr:cNvPr>
        <xdr:cNvSpPr/>
      </xdr:nvSpPr>
      <xdr:spPr>
        <a:xfrm>
          <a:off x="2857500" y="96861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31611</xdr:rowOff>
    </xdr:from>
    <xdr:ext cx="599010" cy="259045"/>
    <xdr:sp macro="" textlink="">
      <xdr:nvSpPr>
        <xdr:cNvPr id="126" name="テキスト ボックス 125">
          <a:extLst>
            <a:ext uri="{FF2B5EF4-FFF2-40B4-BE49-F238E27FC236}">
              <a16:creationId xmlns:a16="http://schemas.microsoft.com/office/drawing/2014/main" id="{00000000-0008-0000-0700-00007E000000}"/>
            </a:ext>
          </a:extLst>
        </xdr:cNvPr>
        <xdr:cNvSpPr txBox="1"/>
      </xdr:nvSpPr>
      <xdr:spPr>
        <a:xfrm>
          <a:off x="2608795" y="94613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98533</xdr:rowOff>
    </xdr:from>
    <xdr:to>
      <xdr:col>10</xdr:col>
      <xdr:colOff>114300</xdr:colOff>
      <xdr:row>57</xdr:row>
      <xdr:rowOff>130282</xdr:rowOff>
    </xdr:to>
    <xdr:cxnSp macro="">
      <xdr:nvCxnSpPr>
        <xdr:cNvPr id="127" name="直線コネクタ 126">
          <a:extLst>
            <a:ext uri="{FF2B5EF4-FFF2-40B4-BE49-F238E27FC236}">
              <a16:creationId xmlns:a16="http://schemas.microsoft.com/office/drawing/2014/main" id="{00000000-0008-0000-0700-00007F000000}"/>
            </a:ext>
          </a:extLst>
        </xdr:cNvPr>
        <xdr:cNvCxnSpPr/>
      </xdr:nvCxnSpPr>
      <xdr:spPr>
        <a:xfrm>
          <a:off x="1130300" y="9871183"/>
          <a:ext cx="889000" cy="317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100647</xdr:rowOff>
    </xdr:from>
    <xdr:to>
      <xdr:col>10</xdr:col>
      <xdr:colOff>165100</xdr:colOff>
      <xdr:row>57</xdr:row>
      <xdr:rowOff>30797</xdr:rowOff>
    </xdr:to>
    <xdr:sp macro="" textlink="">
      <xdr:nvSpPr>
        <xdr:cNvPr id="128" name="フローチャート: 判断 127">
          <a:extLst>
            <a:ext uri="{FF2B5EF4-FFF2-40B4-BE49-F238E27FC236}">
              <a16:creationId xmlns:a16="http://schemas.microsoft.com/office/drawing/2014/main" id="{00000000-0008-0000-0700-000080000000}"/>
            </a:ext>
          </a:extLst>
        </xdr:cNvPr>
        <xdr:cNvSpPr/>
      </xdr:nvSpPr>
      <xdr:spPr>
        <a:xfrm>
          <a:off x="1968500" y="97018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55</xdr:row>
      <xdr:rowOff>47324</xdr:rowOff>
    </xdr:from>
    <xdr:ext cx="599010" cy="259045"/>
    <xdr:sp macro="" textlink="">
      <xdr:nvSpPr>
        <xdr:cNvPr id="129" name="テキスト ボックス 128">
          <a:extLst>
            <a:ext uri="{FF2B5EF4-FFF2-40B4-BE49-F238E27FC236}">
              <a16:creationId xmlns:a16="http://schemas.microsoft.com/office/drawing/2014/main" id="{00000000-0008-0000-0700-000081000000}"/>
            </a:ext>
          </a:extLst>
        </xdr:cNvPr>
        <xdr:cNvSpPr txBox="1"/>
      </xdr:nvSpPr>
      <xdr:spPr>
        <a:xfrm>
          <a:off x="1719795" y="94770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106,917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142918</xdr:rowOff>
    </xdr:from>
    <xdr:to>
      <xdr:col>6</xdr:col>
      <xdr:colOff>38100</xdr:colOff>
      <xdr:row>57</xdr:row>
      <xdr:rowOff>73068</xdr:rowOff>
    </xdr:to>
    <xdr:sp macro="" textlink="">
      <xdr:nvSpPr>
        <xdr:cNvPr id="130" name="フローチャート: 判断 129">
          <a:extLst>
            <a:ext uri="{FF2B5EF4-FFF2-40B4-BE49-F238E27FC236}">
              <a16:creationId xmlns:a16="http://schemas.microsoft.com/office/drawing/2014/main" id="{00000000-0008-0000-0700-000082000000}"/>
            </a:ext>
          </a:extLst>
        </xdr:cNvPr>
        <xdr:cNvSpPr/>
      </xdr:nvSpPr>
      <xdr:spPr>
        <a:xfrm>
          <a:off x="1079500" y="97441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89595</xdr:rowOff>
    </xdr:from>
    <xdr:ext cx="534377"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863111" y="95193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95,822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700-000088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115368</xdr:rowOff>
    </xdr:from>
    <xdr:to>
      <xdr:col>24</xdr:col>
      <xdr:colOff>114300</xdr:colOff>
      <xdr:row>57</xdr:row>
      <xdr:rowOff>45518</xdr:rowOff>
    </xdr:to>
    <xdr:sp macro="" textlink="">
      <xdr:nvSpPr>
        <xdr:cNvPr id="137" name="楕円 136">
          <a:extLst>
            <a:ext uri="{FF2B5EF4-FFF2-40B4-BE49-F238E27FC236}">
              <a16:creationId xmlns:a16="http://schemas.microsoft.com/office/drawing/2014/main" id="{00000000-0008-0000-0700-000089000000}"/>
            </a:ext>
          </a:extLst>
        </xdr:cNvPr>
        <xdr:cNvSpPr/>
      </xdr:nvSpPr>
      <xdr:spPr>
        <a:xfrm>
          <a:off x="4584700" y="9716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93795</xdr:rowOff>
    </xdr:from>
    <xdr:ext cx="599010" cy="259045"/>
    <xdr:sp macro="" textlink="">
      <xdr:nvSpPr>
        <xdr:cNvPr id="138" name="総務費該当値テキスト">
          <a:extLst>
            <a:ext uri="{FF2B5EF4-FFF2-40B4-BE49-F238E27FC236}">
              <a16:creationId xmlns:a16="http://schemas.microsoft.com/office/drawing/2014/main" id="{00000000-0008-0000-0700-00008A000000}"/>
            </a:ext>
          </a:extLst>
        </xdr:cNvPr>
        <xdr:cNvSpPr txBox="1"/>
      </xdr:nvSpPr>
      <xdr:spPr>
        <a:xfrm>
          <a:off x="4686300" y="96949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103,053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54</xdr:row>
      <xdr:rowOff>70913</xdr:rowOff>
    </xdr:from>
    <xdr:to>
      <xdr:col>20</xdr:col>
      <xdr:colOff>38100</xdr:colOff>
      <xdr:row>55</xdr:row>
      <xdr:rowOff>1063</xdr:rowOff>
    </xdr:to>
    <xdr:sp macro="" textlink="">
      <xdr:nvSpPr>
        <xdr:cNvPr id="139" name="楕円 138">
          <a:extLst>
            <a:ext uri="{FF2B5EF4-FFF2-40B4-BE49-F238E27FC236}">
              <a16:creationId xmlns:a16="http://schemas.microsoft.com/office/drawing/2014/main" id="{00000000-0008-0000-0700-00008B000000}"/>
            </a:ext>
          </a:extLst>
        </xdr:cNvPr>
        <xdr:cNvSpPr/>
      </xdr:nvSpPr>
      <xdr:spPr>
        <a:xfrm>
          <a:off x="3746500" y="93292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54</xdr:row>
      <xdr:rowOff>163640</xdr:rowOff>
    </xdr:from>
    <xdr:ext cx="599010" cy="259045"/>
    <xdr:sp macro="" textlink="">
      <xdr:nvSpPr>
        <xdr:cNvPr id="140" name="テキスト ボックス 139">
          <a:extLst>
            <a:ext uri="{FF2B5EF4-FFF2-40B4-BE49-F238E27FC236}">
              <a16:creationId xmlns:a16="http://schemas.microsoft.com/office/drawing/2014/main" id="{00000000-0008-0000-0700-00008C000000}"/>
            </a:ext>
          </a:extLst>
        </xdr:cNvPr>
        <xdr:cNvSpPr txBox="1"/>
      </xdr:nvSpPr>
      <xdr:spPr>
        <a:xfrm>
          <a:off x="3497795" y="94219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204,721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111718</xdr:rowOff>
    </xdr:from>
    <xdr:to>
      <xdr:col>15</xdr:col>
      <xdr:colOff>101600</xdr:colOff>
      <xdr:row>58</xdr:row>
      <xdr:rowOff>41868</xdr:rowOff>
    </xdr:to>
    <xdr:sp macro="" textlink="">
      <xdr:nvSpPr>
        <xdr:cNvPr id="141" name="楕円 140">
          <a:extLst>
            <a:ext uri="{FF2B5EF4-FFF2-40B4-BE49-F238E27FC236}">
              <a16:creationId xmlns:a16="http://schemas.microsoft.com/office/drawing/2014/main" id="{00000000-0008-0000-0700-00008D000000}"/>
            </a:ext>
          </a:extLst>
        </xdr:cNvPr>
        <xdr:cNvSpPr/>
      </xdr:nvSpPr>
      <xdr:spPr>
        <a:xfrm>
          <a:off x="2857500" y="98843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32995</xdr:rowOff>
    </xdr:from>
    <xdr:ext cx="534377" cy="259045"/>
    <xdr:sp macro="" textlink="">
      <xdr:nvSpPr>
        <xdr:cNvPr id="142" name="テキスト ボックス 141">
          <a:extLst>
            <a:ext uri="{FF2B5EF4-FFF2-40B4-BE49-F238E27FC236}">
              <a16:creationId xmlns:a16="http://schemas.microsoft.com/office/drawing/2014/main" id="{00000000-0008-0000-0700-00008E000000}"/>
            </a:ext>
          </a:extLst>
        </xdr:cNvPr>
        <xdr:cNvSpPr txBox="1"/>
      </xdr:nvSpPr>
      <xdr:spPr>
        <a:xfrm>
          <a:off x="2641111" y="99770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79482</xdr:rowOff>
    </xdr:from>
    <xdr:to>
      <xdr:col>10</xdr:col>
      <xdr:colOff>165100</xdr:colOff>
      <xdr:row>58</xdr:row>
      <xdr:rowOff>9632</xdr:rowOff>
    </xdr:to>
    <xdr:sp macro="" textlink="">
      <xdr:nvSpPr>
        <xdr:cNvPr id="143" name="楕円 142">
          <a:extLst>
            <a:ext uri="{FF2B5EF4-FFF2-40B4-BE49-F238E27FC236}">
              <a16:creationId xmlns:a16="http://schemas.microsoft.com/office/drawing/2014/main" id="{00000000-0008-0000-0700-00008F000000}"/>
            </a:ext>
          </a:extLst>
        </xdr:cNvPr>
        <xdr:cNvSpPr/>
      </xdr:nvSpPr>
      <xdr:spPr>
        <a:xfrm>
          <a:off x="1968500" y="98521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759</xdr:rowOff>
    </xdr:from>
    <xdr:ext cx="534377" cy="259045"/>
    <xdr:sp macro="" textlink="">
      <xdr:nvSpPr>
        <xdr:cNvPr id="144" name="テキスト ボックス 143">
          <a:extLst>
            <a:ext uri="{FF2B5EF4-FFF2-40B4-BE49-F238E27FC236}">
              <a16:creationId xmlns:a16="http://schemas.microsoft.com/office/drawing/2014/main" id="{00000000-0008-0000-0700-000090000000}"/>
            </a:ext>
          </a:extLst>
        </xdr:cNvPr>
        <xdr:cNvSpPr txBox="1"/>
      </xdr:nvSpPr>
      <xdr:spPr>
        <a:xfrm>
          <a:off x="1752111" y="99448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67,472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47733</xdr:rowOff>
    </xdr:from>
    <xdr:to>
      <xdr:col>6</xdr:col>
      <xdr:colOff>38100</xdr:colOff>
      <xdr:row>57</xdr:row>
      <xdr:rowOff>149333</xdr:rowOff>
    </xdr:to>
    <xdr:sp macro="" textlink="">
      <xdr:nvSpPr>
        <xdr:cNvPr id="145" name="楕円 144">
          <a:extLst>
            <a:ext uri="{FF2B5EF4-FFF2-40B4-BE49-F238E27FC236}">
              <a16:creationId xmlns:a16="http://schemas.microsoft.com/office/drawing/2014/main" id="{00000000-0008-0000-0700-000091000000}"/>
            </a:ext>
          </a:extLst>
        </xdr:cNvPr>
        <xdr:cNvSpPr/>
      </xdr:nvSpPr>
      <xdr:spPr>
        <a:xfrm>
          <a:off x="1079500" y="98203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140460</xdr:rowOff>
    </xdr:from>
    <xdr:ext cx="534377" cy="259045"/>
    <xdr:sp macro="" textlink="">
      <xdr:nvSpPr>
        <xdr:cNvPr id="146" name="テキスト ボックス 145">
          <a:extLst>
            <a:ext uri="{FF2B5EF4-FFF2-40B4-BE49-F238E27FC236}">
              <a16:creationId xmlns:a16="http://schemas.microsoft.com/office/drawing/2014/main" id="{00000000-0008-0000-0700-000092000000}"/>
            </a:ext>
          </a:extLst>
        </xdr:cNvPr>
        <xdr:cNvSpPr txBox="1"/>
      </xdr:nvSpPr>
      <xdr:spPr>
        <a:xfrm>
          <a:off x="863111" y="99131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75,805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7" name="正方形/長方形 146">
          <a:extLst>
            <a:ext uri="{FF2B5EF4-FFF2-40B4-BE49-F238E27FC236}">
              <a16:creationId xmlns:a16="http://schemas.microsoft.com/office/drawing/2014/main" id="{00000000-0008-0000-0700-000093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8" name="正方形/長方形 147">
          <a:extLst>
            <a:ext uri="{FF2B5EF4-FFF2-40B4-BE49-F238E27FC236}">
              <a16:creationId xmlns:a16="http://schemas.microsoft.com/office/drawing/2014/main" id="{00000000-0008-0000-0700-000094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202,885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190,171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4" name="正方形/長方形 153">
          <a:extLst>
            <a:ext uri="{FF2B5EF4-FFF2-40B4-BE49-F238E27FC236}">
              <a16:creationId xmlns:a16="http://schemas.microsoft.com/office/drawing/2014/main" id="{00000000-0008-0000-0700-00009A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5" name="テキスト ボックス 154">
          <a:extLst>
            <a:ext uri="{FF2B5EF4-FFF2-40B4-BE49-F238E27FC236}">
              <a16:creationId xmlns:a16="http://schemas.microsoft.com/office/drawing/2014/main" id="{00000000-0008-0000-0700-00009B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6" name="直線コネクタ 155">
          <a:extLst>
            <a:ext uri="{FF2B5EF4-FFF2-40B4-BE49-F238E27FC236}">
              <a16:creationId xmlns:a16="http://schemas.microsoft.com/office/drawing/2014/main" id="{00000000-0008-0000-0700-00009C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7" name="テキスト ボックス 156">
          <a:extLst>
            <a:ext uri="{FF2B5EF4-FFF2-40B4-BE49-F238E27FC236}">
              <a16:creationId xmlns:a16="http://schemas.microsoft.com/office/drawing/2014/main" id="{00000000-0008-0000-0700-00009D000000}"/>
            </a:ext>
          </a:extLst>
        </xdr:cNvPr>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58" name="直線コネクタ 157">
          <a:extLst>
            <a:ext uri="{FF2B5EF4-FFF2-40B4-BE49-F238E27FC236}">
              <a16:creationId xmlns:a16="http://schemas.microsoft.com/office/drawing/2014/main" id="{00000000-0008-0000-0700-00009E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59" name="テキスト ボックス 158">
          <a:extLst>
            <a:ext uri="{FF2B5EF4-FFF2-40B4-BE49-F238E27FC236}">
              <a16:creationId xmlns:a16="http://schemas.microsoft.com/office/drawing/2014/main" id="{00000000-0008-0000-0700-00009F000000}"/>
            </a:ext>
          </a:extLst>
        </xdr:cNvPr>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0" name="直線コネクタ 159">
          <a:extLst>
            <a:ext uri="{FF2B5EF4-FFF2-40B4-BE49-F238E27FC236}">
              <a16:creationId xmlns:a16="http://schemas.microsoft.com/office/drawing/2014/main" id="{00000000-0008-0000-0700-0000A0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1" name="テキスト ボックス 160">
          <a:extLst>
            <a:ext uri="{FF2B5EF4-FFF2-40B4-BE49-F238E27FC236}">
              <a16:creationId xmlns:a16="http://schemas.microsoft.com/office/drawing/2014/main" id="{00000000-0008-0000-0700-0000A1000000}"/>
            </a:ext>
          </a:extLst>
        </xdr:cNvPr>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2" name="直線コネクタ 161">
          <a:extLst>
            <a:ext uri="{FF2B5EF4-FFF2-40B4-BE49-F238E27FC236}">
              <a16:creationId xmlns:a16="http://schemas.microsoft.com/office/drawing/2014/main" id="{00000000-0008-0000-0700-0000A2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3" name="テキスト ボックス 162">
          <a:extLst>
            <a:ext uri="{FF2B5EF4-FFF2-40B4-BE49-F238E27FC236}">
              <a16:creationId xmlns:a16="http://schemas.microsoft.com/office/drawing/2014/main" id="{00000000-0008-0000-0700-0000A3000000}"/>
            </a:ext>
          </a:extLst>
        </xdr:cNvPr>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4" name="直線コネクタ 163">
          <a:extLst>
            <a:ext uri="{FF2B5EF4-FFF2-40B4-BE49-F238E27FC236}">
              <a16:creationId xmlns:a16="http://schemas.microsoft.com/office/drawing/2014/main" id="{00000000-0008-0000-0700-0000A4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5" name="テキスト ボックス 164">
          <a:extLst>
            <a:ext uri="{FF2B5EF4-FFF2-40B4-BE49-F238E27FC236}">
              <a16:creationId xmlns:a16="http://schemas.microsoft.com/office/drawing/2014/main" id="{00000000-0008-0000-0700-0000A5000000}"/>
            </a:ext>
          </a:extLst>
        </xdr:cNvPr>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6" name="直線コネクタ 165">
          <a:extLst>
            <a:ext uri="{FF2B5EF4-FFF2-40B4-BE49-F238E27FC236}">
              <a16:creationId xmlns:a16="http://schemas.microsoft.com/office/drawing/2014/main" id="{00000000-0008-0000-0700-0000A6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7" name="テキスト ボックス 166">
          <a:extLst>
            <a:ext uri="{FF2B5EF4-FFF2-40B4-BE49-F238E27FC236}">
              <a16:creationId xmlns:a16="http://schemas.microsoft.com/office/drawing/2014/main" id="{00000000-0008-0000-0700-0000A7000000}"/>
            </a:ext>
          </a:extLst>
        </xdr:cNvPr>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a:extLst>
            <a:ext uri="{FF2B5EF4-FFF2-40B4-BE49-F238E27FC236}">
              <a16:creationId xmlns:a16="http://schemas.microsoft.com/office/drawing/2014/main" id="{00000000-0008-0000-0700-0000A8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9" name="テキスト ボックス 168">
          <a:extLst>
            <a:ext uri="{FF2B5EF4-FFF2-40B4-BE49-F238E27FC236}">
              <a16:creationId xmlns:a16="http://schemas.microsoft.com/office/drawing/2014/main" id="{00000000-0008-0000-0700-0000A9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民生費グラフ枠">
          <a:extLst>
            <a:ext uri="{FF2B5EF4-FFF2-40B4-BE49-F238E27FC236}">
              <a16:creationId xmlns:a16="http://schemas.microsoft.com/office/drawing/2014/main" id="{00000000-0008-0000-0700-0000AA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108321</xdr:rowOff>
    </xdr:from>
    <xdr:to>
      <xdr:col>24</xdr:col>
      <xdr:colOff>62865</xdr:colOff>
      <xdr:row>77</xdr:row>
      <xdr:rowOff>158369</xdr:rowOff>
    </xdr:to>
    <xdr:cxnSp macro="">
      <xdr:nvCxnSpPr>
        <xdr:cNvPr id="171" name="直線コネクタ 170">
          <a:extLst>
            <a:ext uri="{FF2B5EF4-FFF2-40B4-BE49-F238E27FC236}">
              <a16:creationId xmlns:a16="http://schemas.microsoft.com/office/drawing/2014/main" id="{00000000-0008-0000-0700-0000AB000000}"/>
            </a:ext>
          </a:extLst>
        </xdr:cNvPr>
        <xdr:cNvCxnSpPr/>
      </xdr:nvCxnSpPr>
      <xdr:spPr>
        <a:xfrm flipV="1">
          <a:off x="4633595" y="12109821"/>
          <a:ext cx="1270" cy="12501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162196</xdr:rowOff>
    </xdr:from>
    <xdr:ext cx="599010" cy="259045"/>
    <xdr:sp macro="" textlink="">
      <xdr:nvSpPr>
        <xdr:cNvPr id="172" name="民生費最小値テキスト">
          <a:extLst>
            <a:ext uri="{FF2B5EF4-FFF2-40B4-BE49-F238E27FC236}">
              <a16:creationId xmlns:a16="http://schemas.microsoft.com/office/drawing/2014/main" id="{00000000-0008-0000-0700-0000AC000000}"/>
            </a:ext>
          </a:extLst>
        </xdr:cNvPr>
        <xdr:cNvSpPr txBox="1"/>
      </xdr:nvSpPr>
      <xdr:spPr>
        <a:xfrm>
          <a:off x="4686300" y="133638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130,050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158369</xdr:rowOff>
    </xdr:from>
    <xdr:to>
      <xdr:col>24</xdr:col>
      <xdr:colOff>152400</xdr:colOff>
      <xdr:row>77</xdr:row>
      <xdr:rowOff>158369</xdr:rowOff>
    </xdr:to>
    <xdr:cxnSp macro="">
      <xdr:nvCxnSpPr>
        <xdr:cNvPr id="173" name="直線コネクタ 172">
          <a:extLst>
            <a:ext uri="{FF2B5EF4-FFF2-40B4-BE49-F238E27FC236}">
              <a16:creationId xmlns:a16="http://schemas.microsoft.com/office/drawing/2014/main" id="{00000000-0008-0000-0700-0000AD000000}"/>
            </a:ext>
          </a:extLst>
        </xdr:cNvPr>
        <xdr:cNvCxnSpPr/>
      </xdr:nvCxnSpPr>
      <xdr:spPr>
        <a:xfrm>
          <a:off x="4546600" y="133600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54998</xdr:rowOff>
    </xdr:from>
    <xdr:ext cx="599010" cy="259045"/>
    <xdr:sp macro="" textlink="">
      <xdr:nvSpPr>
        <xdr:cNvPr id="174" name="民生費最大値テキスト">
          <a:extLst>
            <a:ext uri="{FF2B5EF4-FFF2-40B4-BE49-F238E27FC236}">
              <a16:creationId xmlns:a16="http://schemas.microsoft.com/office/drawing/2014/main" id="{00000000-0008-0000-0700-0000AE000000}"/>
            </a:ext>
          </a:extLst>
        </xdr:cNvPr>
        <xdr:cNvSpPr txBox="1"/>
      </xdr:nvSpPr>
      <xdr:spPr>
        <a:xfrm>
          <a:off x="4686300" y="118850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294,118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108321</xdr:rowOff>
    </xdr:from>
    <xdr:to>
      <xdr:col>24</xdr:col>
      <xdr:colOff>152400</xdr:colOff>
      <xdr:row>70</xdr:row>
      <xdr:rowOff>108321</xdr:rowOff>
    </xdr:to>
    <xdr:cxnSp macro="">
      <xdr:nvCxnSpPr>
        <xdr:cNvPr id="175" name="直線コネクタ 174">
          <a:extLst>
            <a:ext uri="{FF2B5EF4-FFF2-40B4-BE49-F238E27FC236}">
              <a16:creationId xmlns:a16="http://schemas.microsoft.com/office/drawing/2014/main" id="{00000000-0008-0000-0700-0000AF000000}"/>
            </a:ext>
          </a:extLst>
        </xdr:cNvPr>
        <xdr:cNvCxnSpPr/>
      </xdr:nvCxnSpPr>
      <xdr:spPr>
        <a:xfrm>
          <a:off x="4546600" y="121098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61100</xdr:rowOff>
    </xdr:from>
    <xdr:to>
      <xdr:col>24</xdr:col>
      <xdr:colOff>63500</xdr:colOff>
      <xdr:row>78</xdr:row>
      <xdr:rowOff>65870</xdr:rowOff>
    </xdr:to>
    <xdr:cxnSp macro="">
      <xdr:nvCxnSpPr>
        <xdr:cNvPr id="176" name="直線コネクタ 175">
          <a:extLst>
            <a:ext uri="{FF2B5EF4-FFF2-40B4-BE49-F238E27FC236}">
              <a16:creationId xmlns:a16="http://schemas.microsoft.com/office/drawing/2014/main" id="{00000000-0008-0000-0700-0000B0000000}"/>
            </a:ext>
          </a:extLst>
        </xdr:cNvPr>
        <xdr:cNvCxnSpPr/>
      </xdr:nvCxnSpPr>
      <xdr:spPr>
        <a:xfrm flipV="1">
          <a:off x="3797300" y="13262750"/>
          <a:ext cx="838200" cy="1762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74</xdr:row>
      <xdr:rowOff>112920</xdr:rowOff>
    </xdr:from>
    <xdr:ext cx="599010" cy="259045"/>
    <xdr:sp macro="" textlink="">
      <xdr:nvSpPr>
        <xdr:cNvPr id="177" name="民生費平均値テキスト">
          <a:extLst>
            <a:ext uri="{FF2B5EF4-FFF2-40B4-BE49-F238E27FC236}">
              <a16:creationId xmlns:a16="http://schemas.microsoft.com/office/drawing/2014/main" id="{00000000-0008-0000-0700-0000B1000000}"/>
            </a:ext>
          </a:extLst>
        </xdr:cNvPr>
        <xdr:cNvSpPr txBox="1"/>
      </xdr:nvSpPr>
      <xdr:spPr>
        <a:xfrm>
          <a:off x="4686300" y="1280022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177,350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90043</xdr:rowOff>
    </xdr:from>
    <xdr:to>
      <xdr:col>24</xdr:col>
      <xdr:colOff>114300</xdr:colOff>
      <xdr:row>76</xdr:row>
      <xdr:rowOff>20194</xdr:rowOff>
    </xdr:to>
    <xdr:sp macro="" textlink="">
      <xdr:nvSpPr>
        <xdr:cNvPr id="178" name="フローチャート: 判断 177">
          <a:extLst>
            <a:ext uri="{FF2B5EF4-FFF2-40B4-BE49-F238E27FC236}">
              <a16:creationId xmlns:a16="http://schemas.microsoft.com/office/drawing/2014/main" id="{00000000-0008-0000-0700-0000B2000000}"/>
            </a:ext>
          </a:extLst>
        </xdr:cNvPr>
        <xdr:cNvSpPr/>
      </xdr:nvSpPr>
      <xdr:spPr>
        <a:xfrm>
          <a:off x="4584700" y="12948793"/>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65870</xdr:rowOff>
    </xdr:from>
    <xdr:to>
      <xdr:col>19</xdr:col>
      <xdr:colOff>177800</xdr:colOff>
      <xdr:row>78</xdr:row>
      <xdr:rowOff>75867</xdr:rowOff>
    </xdr:to>
    <xdr:cxnSp macro="">
      <xdr:nvCxnSpPr>
        <xdr:cNvPr id="179" name="直線コネクタ 178">
          <a:extLst>
            <a:ext uri="{FF2B5EF4-FFF2-40B4-BE49-F238E27FC236}">
              <a16:creationId xmlns:a16="http://schemas.microsoft.com/office/drawing/2014/main" id="{00000000-0008-0000-0700-0000B3000000}"/>
            </a:ext>
          </a:extLst>
        </xdr:cNvPr>
        <xdr:cNvCxnSpPr/>
      </xdr:nvCxnSpPr>
      <xdr:spPr>
        <a:xfrm flipV="1">
          <a:off x="2908300" y="13438970"/>
          <a:ext cx="889000" cy="99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113688</xdr:rowOff>
    </xdr:from>
    <xdr:to>
      <xdr:col>20</xdr:col>
      <xdr:colOff>38100</xdr:colOff>
      <xdr:row>77</xdr:row>
      <xdr:rowOff>43838</xdr:rowOff>
    </xdr:to>
    <xdr:sp macro="" textlink="">
      <xdr:nvSpPr>
        <xdr:cNvPr id="180" name="フローチャート: 判断 179">
          <a:extLst>
            <a:ext uri="{FF2B5EF4-FFF2-40B4-BE49-F238E27FC236}">
              <a16:creationId xmlns:a16="http://schemas.microsoft.com/office/drawing/2014/main" id="{00000000-0008-0000-0700-0000B4000000}"/>
            </a:ext>
          </a:extLst>
        </xdr:cNvPr>
        <xdr:cNvSpPr/>
      </xdr:nvSpPr>
      <xdr:spPr>
        <a:xfrm>
          <a:off x="3746500" y="131438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75</xdr:row>
      <xdr:rowOff>60365</xdr:rowOff>
    </xdr:from>
    <xdr:ext cx="599010" cy="259045"/>
    <xdr:sp macro="" textlink="">
      <xdr:nvSpPr>
        <xdr:cNvPr id="181" name="テキスト ボックス 180">
          <a:extLst>
            <a:ext uri="{FF2B5EF4-FFF2-40B4-BE49-F238E27FC236}">
              <a16:creationId xmlns:a16="http://schemas.microsoft.com/office/drawing/2014/main" id="{00000000-0008-0000-0700-0000B5000000}"/>
            </a:ext>
          </a:extLst>
        </xdr:cNvPr>
        <xdr:cNvSpPr txBox="1"/>
      </xdr:nvSpPr>
      <xdr:spPr>
        <a:xfrm>
          <a:off x="3497795" y="129191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151,747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75867</xdr:rowOff>
    </xdr:from>
    <xdr:to>
      <xdr:col>15</xdr:col>
      <xdr:colOff>50800</xdr:colOff>
      <xdr:row>78</xdr:row>
      <xdr:rowOff>95199</xdr:rowOff>
    </xdr:to>
    <xdr:cxnSp macro="">
      <xdr:nvCxnSpPr>
        <xdr:cNvPr id="182" name="直線コネクタ 181">
          <a:extLst>
            <a:ext uri="{FF2B5EF4-FFF2-40B4-BE49-F238E27FC236}">
              <a16:creationId xmlns:a16="http://schemas.microsoft.com/office/drawing/2014/main" id="{00000000-0008-0000-0700-0000B6000000}"/>
            </a:ext>
          </a:extLst>
        </xdr:cNvPr>
        <xdr:cNvCxnSpPr/>
      </xdr:nvCxnSpPr>
      <xdr:spPr>
        <a:xfrm flipV="1">
          <a:off x="2019300" y="13448967"/>
          <a:ext cx="889000" cy="193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123372</xdr:rowOff>
    </xdr:from>
    <xdr:to>
      <xdr:col>15</xdr:col>
      <xdr:colOff>101600</xdr:colOff>
      <xdr:row>77</xdr:row>
      <xdr:rowOff>53522</xdr:rowOff>
    </xdr:to>
    <xdr:sp macro="" textlink="">
      <xdr:nvSpPr>
        <xdr:cNvPr id="183" name="フローチャート: 判断 182">
          <a:extLst>
            <a:ext uri="{FF2B5EF4-FFF2-40B4-BE49-F238E27FC236}">
              <a16:creationId xmlns:a16="http://schemas.microsoft.com/office/drawing/2014/main" id="{00000000-0008-0000-0700-0000B7000000}"/>
            </a:ext>
          </a:extLst>
        </xdr:cNvPr>
        <xdr:cNvSpPr/>
      </xdr:nvSpPr>
      <xdr:spPr>
        <a:xfrm>
          <a:off x="2857500" y="13153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70050</xdr:rowOff>
    </xdr:from>
    <xdr:ext cx="599010" cy="259045"/>
    <xdr:sp macro="" textlink="">
      <xdr:nvSpPr>
        <xdr:cNvPr id="184" name="テキスト ボックス 183">
          <a:extLst>
            <a:ext uri="{FF2B5EF4-FFF2-40B4-BE49-F238E27FC236}">
              <a16:creationId xmlns:a16="http://schemas.microsoft.com/office/drawing/2014/main" id="{00000000-0008-0000-0700-0000B8000000}"/>
            </a:ext>
          </a:extLst>
        </xdr:cNvPr>
        <xdr:cNvSpPr txBox="1"/>
      </xdr:nvSpPr>
      <xdr:spPr>
        <a:xfrm>
          <a:off x="2608795" y="129288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47574</xdr:rowOff>
    </xdr:from>
    <xdr:to>
      <xdr:col>10</xdr:col>
      <xdr:colOff>114300</xdr:colOff>
      <xdr:row>78</xdr:row>
      <xdr:rowOff>95199</xdr:rowOff>
    </xdr:to>
    <xdr:cxnSp macro="">
      <xdr:nvCxnSpPr>
        <xdr:cNvPr id="185" name="直線コネクタ 184">
          <a:extLst>
            <a:ext uri="{FF2B5EF4-FFF2-40B4-BE49-F238E27FC236}">
              <a16:creationId xmlns:a16="http://schemas.microsoft.com/office/drawing/2014/main" id="{00000000-0008-0000-0700-0000B9000000}"/>
            </a:ext>
          </a:extLst>
        </xdr:cNvPr>
        <xdr:cNvCxnSpPr/>
      </xdr:nvCxnSpPr>
      <xdr:spPr>
        <a:xfrm>
          <a:off x="1130300" y="13249224"/>
          <a:ext cx="889000" cy="2190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157891</xdr:rowOff>
    </xdr:from>
    <xdr:to>
      <xdr:col>10</xdr:col>
      <xdr:colOff>165100</xdr:colOff>
      <xdr:row>77</xdr:row>
      <xdr:rowOff>88041</xdr:rowOff>
    </xdr:to>
    <xdr:sp macro="" textlink="">
      <xdr:nvSpPr>
        <xdr:cNvPr id="186" name="フローチャート: 判断 185">
          <a:extLst>
            <a:ext uri="{FF2B5EF4-FFF2-40B4-BE49-F238E27FC236}">
              <a16:creationId xmlns:a16="http://schemas.microsoft.com/office/drawing/2014/main" id="{00000000-0008-0000-0700-0000BA000000}"/>
            </a:ext>
          </a:extLst>
        </xdr:cNvPr>
        <xdr:cNvSpPr/>
      </xdr:nvSpPr>
      <xdr:spPr>
        <a:xfrm>
          <a:off x="1968500" y="131880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104568</xdr:rowOff>
    </xdr:from>
    <xdr:ext cx="599010" cy="259045"/>
    <xdr:sp macro="" textlink="">
      <xdr:nvSpPr>
        <xdr:cNvPr id="187" name="テキスト ボックス 186">
          <a:extLst>
            <a:ext uri="{FF2B5EF4-FFF2-40B4-BE49-F238E27FC236}">
              <a16:creationId xmlns:a16="http://schemas.microsoft.com/office/drawing/2014/main" id="{00000000-0008-0000-0700-0000BB000000}"/>
            </a:ext>
          </a:extLst>
        </xdr:cNvPr>
        <xdr:cNvSpPr txBox="1"/>
      </xdr:nvSpPr>
      <xdr:spPr>
        <a:xfrm>
          <a:off x="1719795" y="129633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145,946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150972</xdr:rowOff>
    </xdr:from>
    <xdr:to>
      <xdr:col>6</xdr:col>
      <xdr:colOff>38100</xdr:colOff>
      <xdr:row>77</xdr:row>
      <xdr:rowOff>81122</xdr:rowOff>
    </xdr:to>
    <xdr:sp macro="" textlink="">
      <xdr:nvSpPr>
        <xdr:cNvPr id="188" name="フローチャート: 判断 187">
          <a:extLst>
            <a:ext uri="{FF2B5EF4-FFF2-40B4-BE49-F238E27FC236}">
              <a16:creationId xmlns:a16="http://schemas.microsoft.com/office/drawing/2014/main" id="{00000000-0008-0000-0700-0000BC000000}"/>
            </a:ext>
          </a:extLst>
        </xdr:cNvPr>
        <xdr:cNvSpPr/>
      </xdr:nvSpPr>
      <xdr:spPr>
        <a:xfrm>
          <a:off x="1079500" y="131811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97649</xdr:rowOff>
    </xdr:from>
    <xdr:ext cx="599010" cy="259045"/>
    <xdr:sp macro="" textlink="">
      <xdr:nvSpPr>
        <xdr:cNvPr id="189" name="テキスト ボックス 188">
          <a:extLst>
            <a:ext uri="{FF2B5EF4-FFF2-40B4-BE49-F238E27FC236}">
              <a16:creationId xmlns:a16="http://schemas.microsoft.com/office/drawing/2014/main" id="{00000000-0008-0000-0700-0000BD000000}"/>
            </a:ext>
          </a:extLst>
        </xdr:cNvPr>
        <xdr:cNvSpPr txBox="1"/>
      </xdr:nvSpPr>
      <xdr:spPr>
        <a:xfrm>
          <a:off x="830795" y="129563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146,854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700-0000C1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10300</xdr:rowOff>
    </xdr:from>
    <xdr:to>
      <xdr:col>24</xdr:col>
      <xdr:colOff>114300</xdr:colOff>
      <xdr:row>77</xdr:row>
      <xdr:rowOff>111900</xdr:rowOff>
    </xdr:to>
    <xdr:sp macro="" textlink="">
      <xdr:nvSpPr>
        <xdr:cNvPr id="195" name="楕円 194">
          <a:extLst>
            <a:ext uri="{FF2B5EF4-FFF2-40B4-BE49-F238E27FC236}">
              <a16:creationId xmlns:a16="http://schemas.microsoft.com/office/drawing/2014/main" id="{00000000-0008-0000-0700-0000C3000000}"/>
            </a:ext>
          </a:extLst>
        </xdr:cNvPr>
        <xdr:cNvSpPr/>
      </xdr:nvSpPr>
      <xdr:spPr>
        <a:xfrm>
          <a:off x="4584700" y="13211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96677</xdr:rowOff>
    </xdr:from>
    <xdr:ext cx="599010" cy="259045"/>
    <xdr:sp macro="" textlink="">
      <xdr:nvSpPr>
        <xdr:cNvPr id="196" name="民生費該当値テキスト">
          <a:extLst>
            <a:ext uri="{FF2B5EF4-FFF2-40B4-BE49-F238E27FC236}">
              <a16:creationId xmlns:a16="http://schemas.microsoft.com/office/drawing/2014/main" id="{00000000-0008-0000-0700-0000C4000000}"/>
            </a:ext>
          </a:extLst>
        </xdr:cNvPr>
        <xdr:cNvSpPr txBox="1"/>
      </xdr:nvSpPr>
      <xdr:spPr>
        <a:xfrm>
          <a:off x="4686300" y="131268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142,815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15070</xdr:rowOff>
    </xdr:from>
    <xdr:to>
      <xdr:col>20</xdr:col>
      <xdr:colOff>38100</xdr:colOff>
      <xdr:row>78</xdr:row>
      <xdr:rowOff>116670</xdr:rowOff>
    </xdr:to>
    <xdr:sp macro="" textlink="">
      <xdr:nvSpPr>
        <xdr:cNvPr id="197" name="楕円 196">
          <a:extLst>
            <a:ext uri="{FF2B5EF4-FFF2-40B4-BE49-F238E27FC236}">
              <a16:creationId xmlns:a16="http://schemas.microsoft.com/office/drawing/2014/main" id="{00000000-0008-0000-0700-0000C5000000}"/>
            </a:ext>
          </a:extLst>
        </xdr:cNvPr>
        <xdr:cNvSpPr/>
      </xdr:nvSpPr>
      <xdr:spPr>
        <a:xfrm>
          <a:off x="3746500" y="13388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78</xdr:row>
      <xdr:rowOff>107797</xdr:rowOff>
    </xdr:from>
    <xdr:ext cx="599010" cy="259045"/>
    <xdr:sp macro="" textlink="">
      <xdr:nvSpPr>
        <xdr:cNvPr id="198" name="テキスト ボックス 197">
          <a:extLst>
            <a:ext uri="{FF2B5EF4-FFF2-40B4-BE49-F238E27FC236}">
              <a16:creationId xmlns:a16="http://schemas.microsoft.com/office/drawing/2014/main" id="{00000000-0008-0000-0700-0000C6000000}"/>
            </a:ext>
          </a:extLst>
        </xdr:cNvPr>
        <xdr:cNvSpPr txBox="1"/>
      </xdr:nvSpPr>
      <xdr:spPr>
        <a:xfrm>
          <a:off x="3497795" y="134808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119,689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25067</xdr:rowOff>
    </xdr:from>
    <xdr:to>
      <xdr:col>15</xdr:col>
      <xdr:colOff>101600</xdr:colOff>
      <xdr:row>78</xdr:row>
      <xdr:rowOff>126667</xdr:rowOff>
    </xdr:to>
    <xdr:sp macro="" textlink="">
      <xdr:nvSpPr>
        <xdr:cNvPr id="199" name="楕円 198">
          <a:extLst>
            <a:ext uri="{FF2B5EF4-FFF2-40B4-BE49-F238E27FC236}">
              <a16:creationId xmlns:a16="http://schemas.microsoft.com/office/drawing/2014/main" id="{00000000-0008-0000-0700-0000C7000000}"/>
            </a:ext>
          </a:extLst>
        </xdr:cNvPr>
        <xdr:cNvSpPr/>
      </xdr:nvSpPr>
      <xdr:spPr>
        <a:xfrm>
          <a:off x="2857500" y="133981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78</xdr:row>
      <xdr:rowOff>117794</xdr:rowOff>
    </xdr:from>
    <xdr:ext cx="599010" cy="259045"/>
    <xdr:sp macro="" textlink="">
      <xdr:nvSpPr>
        <xdr:cNvPr id="200" name="テキスト ボックス 199">
          <a:extLst>
            <a:ext uri="{FF2B5EF4-FFF2-40B4-BE49-F238E27FC236}">
              <a16:creationId xmlns:a16="http://schemas.microsoft.com/office/drawing/2014/main" id="{00000000-0008-0000-0700-0000C8000000}"/>
            </a:ext>
          </a:extLst>
        </xdr:cNvPr>
        <xdr:cNvSpPr txBox="1"/>
      </xdr:nvSpPr>
      <xdr:spPr>
        <a:xfrm>
          <a:off x="2608795" y="134908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118,377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44399</xdr:rowOff>
    </xdr:from>
    <xdr:to>
      <xdr:col>10</xdr:col>
      <xdr:colOff>165100</xdr:colOff>
      <xdr:row>78</xdr:row>
      <xdr:rowOff>145999</xdr:rowOff>
    </xdr:to>
    <xdr:sp macro="" textlink="">
      <xdr:nvSpPr>
        <xdr:cNvPr id="201" name="楕円 200">
          <a:extLst>
            <a:ext uri="{FF2B5EF4-FFF2-40B4-BE49-F238E27FC236}">
              <a16:creationId xmlns:a16="http://schemas.microsoft.com/office/drawing/2014/main" id="{00000000-0008-0000-0700-0000C9000000}"/>
            </a:ext>
          </a:extLst>
        </xdr:cNvPr>
        <xdr:cNvSpPr/>
      </xdr:nvSpPr>
      <xdr:spPr>
        <a:xfrm>
          <a:off x="1968500" y="134174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137126</xdr:rowOff>
    </xdr:from>
    <xdr:ext cx="599010" cy="259045"/>
    <xdr:sp macro="" textlink="">
      <xdr:nvSpPr>
        <xdr:cNvPr id="202" name="テキスト ボックス 201">
          <a:extLst>
            <a:ext uri="{FF2B5EF4-FFF2-40B4-BE49-F238E27FC236}">
              <a16:creationId xmlns:a16="http://schemas.microsoft.com/office/drawing/2014/main" id="{00000000-0008-0000-0700-0000CA000000}"/>
            </a:ext>
          </a:extLst>
        </xdr:cNvPr>
        <xdr:cNvSpPr txBox="1"/>
      </xdr:nvSpPr>
      <xdr:spPr>
        <a:xfrm>
          <a:off x="1719795" y="135102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115,840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168224</xdr:rowOff>
    </xdr:from>
    <xdr:to>
      <xdr:col>6</xdr:col>
      <xdr:colOff>38100</xdr:colOff>
      <xdr:row>77</xdr:row>
      <xdr:rowOff>98374</xdr:rowOff>
    </xdr:to>
    <xdr:sp macro="" textlink="">
      <xdr:nvSpPr>
        <xdr:cNvPr id="203" name="楕円 202">
          <a:extLst>
            <a:ext uri="{FF2B5EF4-FFF2-40B4-BE49-F238E27FC236}">
              <a16:creationId xmlns:a16="http://schemas.microsoft.com/office/drawing/2014/main" id="{00000000-0008-0000-0700-0000CB000000}"/>
            </a:ext>
          </a:extLst>
        </xdr:cNvPr>
        <xdr:cNvSpPr/>
      </xdr:nvSpPr>
      <xdr:spPr>
        <a:xfrm>
          <a:off x="1079500" y="13198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89501</xdr:rowOff>
    </xdr:from>
    <xdr:ext cx="599010" cy="259045"/>
    <xdr:sp macro="" textlink="">
      <xdr:nvSpPr>
        <xdr:cNvPr id="204" name="テキスト ボックス 203">
          <a:extLst>
            <a:ext uri="{FF2B5EF4-FFF2-40B4-BE49-F238E27FC236}">
              <a16:creationId xmlns:a16="http://schemas.microsoft.com/office/drawing/2014/main" id="{00000000-0008-0000-0700-0000CC000000}"/>
            </a:ext>
          </a:extLst>
        </xdr:cNvPr>
        <xdr:cNvSpPr txBox="1"/>
      </xdr:nvSpPr>
      <xdr:spPr>
        <a:xfrm>
          <a:off x="830795" y="132911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144,590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a:extLst>
            <a:ext uri="{FF2B5EF4-FFF2-40B4-BE49-F238E27FC236}">
              <a16:creationId xmlns:a16="http://schemas.microsoft.com/office/drawing/2014/main" id="{00000000-0008-0000-0700-0000CD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a:extLst>
            <a:ext uri="{FF2B5EF4-FFF2-40B4-BE49-F238E27FC236}">
              <a16:creationId xmlns:a16="http://schemas.microsoft.com/office/drawing/2014/main" id="{00000000-0008-0000-0700-0000CE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57,618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a:extLst>
            <a:ext uri="{FF2B5EF4-FFF2-40B4-BE49-F238E27FC236}">
              <a16:creationId xmlns:a16="http://schemas.microsoft.com/office/drawing/2014/main" id="{00000000-0008-0000-0700-0000D5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a:extLst>
            <a:ext uri="{FF2B5EF4-FFF2-40B4-BE49-F238E27FC236}">
              <a16:creationId xmlns:a16="http://schemas.microsoft.com/office/drawing/2014/main" id="{00000000-0008-0000-0700-0000D6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5" name="テキスト ボックス 214">
          <a:extLst>
            <a:ext uri="{FF2B5EF4-FFF2-40B4-BE49-F238E27FC236}">
              <a16:creationId xmlns:a16="http://schemas.microsoft.com/office/drawing/2014/main" id="{00000000-0008-0000-0700-0000D7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6" name="直線コネクタ 215">
          <a:extLst>
            <a:ext uri="{FF2B5EF4-FFF2-40B4-BE49-F238E27FC236}">
              <a16:creationId xmlns:a16="http://schemas.microsoft.com/office/drawing/2014/main" id="{00000000-0008-0000-0700-0000D8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7" name="テキスト ボックス 216">
          <a:extLst>
            <a:ext uri="{FF2B5EF4-FFF2-40B4-BE49-F238E27FC236}">
              <a16:creationId xmlns:a16="http://schemas.microsoft.com/office/drawing/2014/main" id="{00000000-0008-0000-0700-0000D9000000}"/>
            </a:ext>
          </a:extLst>
        </xdr:cNvPr>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8" name="直線コネクタ 217">
          <a:extLst>
            <a:ext uri="{FF2B5EF4-FFF2-40B4-BE49-F238E27FC236}">
              <a16:creationId xmlns:a16="http://schemas.microsoft.com/office/drawing/2014/main" id="{00000000-0008-0000-0700-0000DA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9" name="テキスト ボックス 218">
          <a:extLst>
            <a:ext uri="{FF2B5EF4-FFF2-40B4-BE49-F238E27FC236}">
              <a16:creationId xmlns:a16="http://schemas.microsoft.com/office/drawing/2014/main" id="{00000000-0008-0000-0700-0000DB000000}"/>
            </a:ext>
          </a:extLst>
        </xdr:cNvPr>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0" name="直線コネクタ 219">
          <a:extLst>
            <a:ext uri="{FF2B5EF4-FFF2-40B4-BE49-F238E27FC236}">
              <a16:creationId xmlns:a16="http://schemas.microsoft.com/office/drawing/2014/main" id="{00000000-0008-0000-0700-0000DC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1" name="テキスト ボックス 220">
          <a:extLst>
            <a:ext uri="{FF2B5EF4-FFF2-40B4-BE49-F238E27FC236}">
              <a16:creationId xmlns:a16="http://schemas.microsoft.com/office/drawing/2014/main" id="{00000000-0008-0000-0700-0000DD000000}"/>
            </a:ext>
          </a:extLst>
        </xdr:cNvPr>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2" name="直線コネクタ 221">
          <a:extLst>
            <a:ext uri="{FF2B5EF4-FFF2-40B4-BE49-F238E27FC236}">
              <a16:creationId xmlns:a16="http://schemas.microsoft.com/office/drawing/2014/main" id="{00000000-0008-0000-0700-0000DE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3" name="テキスト ボックス 222">
          <a:extLst>
            <a:ext uri="{FF2B5EF4-FFF2-40B4-BE49-F238E27FC236}">
              <a16:creationId xmlns:a16="http://schemas.microsoft.com/office/drawing/2014/main" id="{00000000-0008-0000-0700-0000DF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4" name="直線コネクタ 223">
          <a:extLst>
            <a:ext uri="{FF2B5EF4-FFF2-40B4-BE49-F238E27FC236}">
              <a16:creationId xmlns:a16="http://schemas.microsoft.com/office/drawing/2014/main" id="{00000000-0008-0000-0700-0000E0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5" name="テキスト ボックス 224">
          <a:extLst>
            <a:ext uri="{FF2B5EF4-FFF2-40B4-BE49-F238E27FC236}">
              <a16:creationId xmlns:a16="http://schemas.microsoft.com/office/drawing/2014/main" id="{00000000-0008-0000-0700-0000E1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6" name="直線コネクタ 225">
          <a:extLst>
            <a:ext uri="{FF2B5EF4-FFF2-40B4-BE49-F238E27FC236}">
              <a16:creationId xmlns:a16="http://schemas.microsoft.com/office/drawing/2014/main" id="{00000000-0008-0000-0700-0000E2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7" name="テキスト ボックス 226">
          <a:extLst>
            <a:ext uri="{FF2B5EF4-FFF2-40B4-BE49-F238E27FC236}">
              <a16:creationId xmlns:a16="http://schemas.microsoft.com/office/drawing/2014/main" id="{00000000-0008-0000-0700-0000E3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8" name="衛生費グラフ枠">
          <a:extLst>
            <a:ext uri="{FF2B5EF4-FFF2-40B4-BE49-F238E27FC236}">
              <a16:creationId xmlns:a16="http://schemas.microsoft.com/office/drawing/2014/main" id="{00000000-0008-0000-0700-0000E4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91642</xdr:rowOff>
    </xdr:from>
    <xdr:to>
      <xdr:col>24</xdr:col>
      <xdr:colOff>62865</xdr:colOff>
      <xdr:row>99</xdr:row>
      <xdr:rowOff>14706</xdr:rowOff>
    </xdr:to>
    <xdr:cxnSp macro="">
      <xdr:nvCxnSpPr>
        <xdr:cNvPr id="229" name="直線コネクタ 228">
          <a:extLst>
            <a:ext uri="{FF2B5EF4-FFF2-40B4-BE49-F238E27FC236}">
              <a16:creationId xmlns:a16="http://schemas.microsoft.com/office/drawing/2014/main" id="{00000000-0008-0000-0700-0000E5000000}"/>
            </a:ext>
          </a:extLst>
        </xdr:cNvPr>
        <xdr:cNvCxnSpPr/>
      </xdr:nvCxnSpPr>
      <xdr:spPr>
        <a:xfrm flipV="1">
          <a:off x="4633595" y="15522142"/>
          <a:ext cx="1270" cy="14661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18533</xdr:rowOff>
    </xdr:from>
    <xdr:ext cx="534377" cy="259045"/>
    <xdr:sp macro="" textlink="">
      <xdr:nvSpPr>
        <xdr:cNvPr id="230" name="衛生費最小値テキスト">
          <a:extLst>
            <a:ext uri="{FF2B5EF4-FFF2-40B4-BE49-F238E27FC236}">
              <a16:creationId xmlns:a16="http://schemas.microsoft.com/office/drawing/2014/main" id="{00000000-0008-0000-0700-0000E6000000}"/>
            </a:ext>
          </a:extLst>
        </xdr:cNvPr>
        <xdr:cNvSpPr txBox="1"/>
      </xdr:nvSpPr>
      <xdr:spPr>
        <a:xfrm>
          <a:off x="4686300" y="169920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32,342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14706</xdr:rowOff>
    </xdr:from>
    <xdr:to>
      <xdr:col>24</xdr:col>
      <xdr:colOff>152400</xdr:colOff>
      <xdr:row>99</xdr:row>
      <xdr:rowOff>14706</xdr:rowOff>
    </xdr:to>
    <xdr:cxnSp macro="">
      <xdr:nvCxnSpPr>
        <xdr:cNvPr id="231" name="直線コネクタ 230">
          <a:extLst>
            <a:ext uri="{FF2B5EF4-FFF2-40B4-BE49-F238E27FC236}">
              <a16:creationId xmlns:a16="http://schemas.microsoft.com/office/drawing/2014/main" id="{00000000-0008-0000-0700-0000E7000000}"/>
            </a:ext>
          </a:extLst>
        </xdr:cNvPr>
        <xdr:cNvCxnSpPr/>
      </xdr:nvCxnSpPr>
      <xdr:spPr>
        <a:xfrm>
          <a:off x="4546600" y="169882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38319</xdr:rowOff>
    </xdr:from>
    <xdr:ext cx="599010" cy="259045"/>
    <xdr:sp macro="" textlink="">
      <xdr:nvSpPr>
        <xdr:cNvPr id="232" name="衛生費最大値テキスト">
          <a:extLst>
            <a:ext uri="{FF2B5EF4-FFF2-40B4-BE49-F238E27FC236}">
              <a16:creationId xmlns:a16="http://schemas.microsoft.com/office/drawing/2014/main" id="{00000000-0008-0000-0700-0000E8000000}"/>
            </a:ext>
          </a:extLst>
        </xdr:cNvPr>
        <xdr:cNvSpPr txBox="1"/>
      </xdr:nvSpPr>
      <xdr:spPr>
        <a:xfrm>
          <a:off x="4686300" y="152973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147,784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91642</xdr:rowOff>
    </xdr:from>
    <xdr:to>
      <xdr:col>24</xdr:col>
      <xdr:colOff>152400</xdr:colOff>
      <xdr:row>90</xdr:row>
      <xdr:rowOff>91642</xdr:rowOff>
    </xdr:to>
    <xdr:cxnSp macro="">
      <xdr:nvCxnSpPr>
        <xdr:cNvPr id="233" name="直線コネクタ 232">
          <a:extLst>
            <a:ext uri="{FF2B5EF4-FFF2-40B4-BE49-F238E27FC236}">
              <a16:creationId xmlns:a16="http://schemas.microsoft.com/office/drawing/2014/main" id="{00000000-0008-0000-0700-0000E9000000}"/>
            </a:ext>
          </a:extLst>
        </xdr:cNvPr>
        <xdr:cNvCxnSpPr/>
      </xdr:nvCxnSpPr>
      <xdr:spPr>
        <a:xfrm>
          <a:off x="4546600" y="155221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110846</xdr:rowOff>
    </xdr:from>
    <xdr:to>
      <xdr:col>24</xdr:col>
      <xdr:colOff>63500</xdr:colOff>
      <xdr:row>98</xdr:row>
      <xdr:rowOff>36830</xdr:rowOff>
    </xdr:to>
    <xdr:cxnSp macro="">
      <xdr:nvCxnSpPr>
        <xdr:cNvPr id="234" name="直線コネクタ 233">
          <a:extLst>
            <a:ext uri="{FF2B5EF4-FFF2-40B4-BE49-F238E27FC236}">
              <a16:creationId xmlns:a16="http://schemas.microsoft.com/office/drawing/2014/main" id="{00000000-0008-0000-0700-0000EA000000}"/>
            </a:ext>
          </a:extLst>
        </xdr:cNvPr>
        <xdr:cNvCxnSpPr/>
      </xdr:nvCxnSpPr>
      <xdr:spPr>
        <a:xfrm>
          <a:off x="3797300" y="16741496"/>
          <a:ext cx="838200" cy="97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152201</xdr:rowOff>
    </xdr:from>
    <xdr:ext cx="534377" cy="259045"/>
    <xdr:sp macro="" textlink="">
      <xdr:nvSpPr>
        <xdr:cNvPr id="235" name="衛生費平均値テキスト">
          <a:extLst>
            <a:ext uri="{FF2B5EF4-FFF2-40B4-BE49-F238E27FC236}">
              <a16:creationId xmlns:a16="http://schemas.microsoft.com/office/drawing/2014/main" id="{00000000-0008-0000-0700-0000EB000000}"/>
            </a:ext>
          </a:extLst>
        </xdr:cNvPr>
        <xdr:cNvSpPr txBox="1"/>
      </xdr:nvSpPr>
      <xdr:spPr>
        <a:xfrm>
          <a:off x="4686300" y="1643995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59,817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129324</xdr:rowOff>
    </xdr:from>
    <xdr:to>
      <xdr:col>24</xdr:col>
      <xdr:colOff>114300</xdr:colOff>
      <xdr:row>97</xdr:row>
      <xdr:rowOff>59474</xdr:rowOff>
    </xdr:to>
    <xdr:sp macro="" textlink="">
      <xdr:nvSpPr>
        <xdr:cNvPr id="236" name="フローチャート: 判断 235">
          <a:extLst>
            <a:ext uri="{FF2B5EF4-FFF2-40B4-BE49-F238E27FC236}">
              <a16:creationId xmlns:a16="http://schemas.microsoft.com/office/drawing/2014/main" id="{00000000-0008-0000-0700-0000EC000000}"/>
            </a:ext>
          </a:extLst>
        </xdr:cNvPr>
        <xdr:cNvSpPr/>
      </xdr:nvSpPr>
      <xdr:spPr>
        <a:xfrm>
          <a:off x="4584700" y="16588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52057</xdr:rowOff>
    </xdr:from>
    <xdr:to>
      <xdr:col>19</xdr:col>
      <xdr:colOff>177800</xdr:colOff>
      <xdr:row>97</xdr:row>
      <xdr:rowOff>110846</xdr:rowOff>
    </xdr:to>
    <xdr:cxnSp macro="">
      <xdr:nvCxnSpPr>
        <xdr:cNvPr id="237" name="直線コネクタ 236">
          <a:extLst>
            <a:ext uri="{FF2B5EF4-FFF2-40B4-BE49-F238E27FC236}">
              <a16:creationId xmlns:a16="http://schemas.microsoft.com/office/drawing/2014/main" id="{00000000-0008-0000-0700-0000ED000000}"/>
            </a:ext>
          </a:extLst>
        </xdr:cNvPr>
        <xdr:cNvCxnSpPr/>
      </xdr:nvCxnSpPr>
      <xdr:spPr>
        <a:xfrm>
          <a:off x="2908300" y="16682707"/>
          <a:ext cx="889000" cy="587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63360</xdr:rowOff>
    </xdr:from>
    <xdr:to>
      <xdr:col>20</xdr:col>
      <xdr:colOff>38100</xdr:colOff>
      <xdr:row>97</xdr:row>
      <xdr:rowOff>164960</xdr:rowOff>
    </xdr:to>
    <xdr:sp macro="" textlink="">
      <xdr:nvSpPr>
        <xdr:cNvPr id="238" name="フローチャート: 判断 237">
          <a:extLst>
            <a:ext uri="{FF2B5EF4-FFF2-40B4-BE49-F238E27FC236}">
              <a16:creationId xmlns:a16="http://schemas.microsoft.com/office/drawing/2014/main" id="{00000000-0008-0000-0700-0000EE000000}"/>
            </a:ext>
          </a:extLst>
        </xdr:cNvPr>
        <xdr:cNvSpPr/>
      </xdr:nvSpPr>
      <xdr:spPr>
        <a:xfrm>
          <a:off x="3746500" y="166940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156087</xdr:rowOff>
    </xdr:from>
    <xdr:ext cx="534377" cy="259045"/>
    <xdr:sp macro="" textlink="">
      <xdr:nvSpPr>
        <xdr:cNvPr id="239" name="テキスト ボックス 238">
          <a:extLst>
            <a:ext uri="{FF2B5EF4-FFF2-40B4-BE49-F238E27FC236}">
              <a16:creationId xmlns:a16="http://schemas.microsoft.com/office/drawing/2014/main" id="{00000000-0008-0000-0700-0000EF000000}"/>
            </a:ext>
          </a:extLst>
        </xdr:cNvPr>
        <xdr:cNvSpPr txBox="1"/>
      </xdr:nvSpPr>
      <xdr:spPr>
        <a:xfrm>
          <a:off x="3530111" y="167867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52057</xdr:rowOff>
    </xdr:from>
    <xdr:to>
      <xdr:col>15</xdr:col>
      <xdr:colOff>50800</xdr:colOff>
      <xdr:row>97</xdr:row>
      <xdr:rowOff>148437</xdr:rowOff>
    </xdr:to>
    <xdr:cxnSp macro="">
      <xdr:nvCxnSpPr>
        <xdr:cNvPr id="240" name="直線コネクタ 239">
          <a:extLst>
            <a:ext uri="{FF2B5EF4-FFF2-40B4-BE49-F238E27FC236}">
              <a16:creationId xmlns:a16="http://schemas.microsoft.com/office/drawing/2014/main" id="{00000000-0008-0000-0700-0000F0000000}"/>
            </a:ext>
          </a:extLst>
        </xdr:cNvPr>
        <xdr:cNvCxnSpPr/>
      </xdr:nvCxnSpPr>
      <xdr:spPr>
        <a:xfrm flipV="1">
          <a:off x="2019300" y="16682707"/>
          <a:ext cx="889000" cy="963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93307</xdr:rowOff>
    </xdr:from>
    <xdr:to>
      <xdr:col>15</xdr:col>
      <xdr:colOff>101600</xdr:colOff>
      <xdr:row>98</xdr:row>
      <xdr:rowOff>23457</xdr:rowOff>
    </xdr:to>
    <xdr:sp macro="" textlink="">
      <xdr:nvSpPr>
        <xdr:cNvPr id="241" name="フローチャート: 判断 240">
          <a:extLst>
            <a:ext uri="{FF2B5EF4-FFF2-40B4-BE49-F238E27FC236}">
              <a16:creationId xmlns:a16="http://schemas.microsoft.com/office/drawing/2014/main" id="{00000000-0008-0000-0700-0000F1000000}"/>
            </a:ext>
          </a:extLst>
        </xdr:cNvPr>
        <xdr:cNvSpPr/>
      </xdr:nvSpPr>
      <xdr:spPr>
        <a:xfrm>
          <a:off x="2857500" y="16723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14584</xdr:rowOff>
    </xdr:from>
    <xdr:ext cx="534377" cy="259045"/>
    <xdr:sp macro="" textlink="">
      <xdr:nvSpPr>
        <xdr:cNvPr id="242" name="テキスト ボックス 241">
          <a:extLst>
            <a:ext uri="{FF2B5EF4-FFF2-40B4-BE49-F238E27FC236}">
              <a16:creationId xmlns:a16="http://schemas.microsoft.com/office/drawing/2014/main" id="{00000000-0008-0000-0700-0000F2000000}"/>
            </a:ext>
          </a:extLst>
        </xdr:cNvPr>
        <xdr:cNvSpPr txBox="1"/>
      </xdr:nvSpPr>
      <xdr:spPr>
        <a:xfrm>
          <a:off x="2641111" y="168166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148437</xdr:rowOff>
    </xdr:from>
    <xdr:to>
      <xdr:col>10</xdr:col>
      <xdr:colOff>114300</xdr:colOff>
      <xdr:row>98</xdr:row>
      <xdr:rowOff>80811</xdr:rowOff>
    </xdr:to>
    <xdr:cxnSp macro="">
      <xdr:nvCxnSpPr>
        <xdr:cNvPr id="243" name="直線コネクタ 242">
          <a:extLst>
            <a:ext uri="{FF2B5EF4-FFF2-40B4-BE49-F238E27FC236}">
              <a16:creationId xmlns:a16="http://schemas.microsoft.com/office/drawing/2014/main" id="{00000000-0008-0000-0700-0000F3000000}"/>
            </a:ext>
          </a:extLst>
        </xdr:cNvPr>
        <xdr:cNvCxnSpPr/>
      </xdr:nvCxnSpPr>
      <xdr:spPr>
        <a:xfrm flipV="1">
          <a:off x="1130300" y="16779087"/>
          <a:ext cx="889000" cy="1038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123000</xdr:rowOff>
    </xdr:from>
    <xdr:to>
      <xdr:col>10</xdr:col>
      <xdr:colOff>165100</xdr:colOff>
      <xdr:row>98</xdr:row>
      <xdr:rowOff>53150</xdr:rowOff>
    </xdr:to>
    <xdr:sp macro="" textlink="">
      <xdr:nvSpPr>
        <xdr:cNvPr id="244" name="フローチャート: 判断 243">
          <a:extLst>
            <a:ext uri="{FF2B5EF4-FFF2-40B4-BE49-F238E27FC236}">
              <a16:creationId xmlns:a16="http://schemas.microsoft.com/office/drawing/2014/main" id="{00000000-0008-0000-0700-0000F4000000}"/>
            </a:ext>
          </a:extLst>
        </xdr:cNvPr>
        <xdr:cNvSpPr/>
      </xdr:nvSpPr>
      <xdr:spPr>
        <a:xfrm>
          <a:off x="1968500" y="16753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44277</xdr:rowOff>
    </xdr:from>
    <xdr:ext cx="534377" cy="259045"/>
    <xdr:sp macro="" textlink="">
      <xdr:nvSpPr>
        <xdr:cNvPr id="245" name="テキスト ボックス 244">
          <a:extLst>
            <a:ext uri="{FF2B5EF4-FFF2-40B4-BE49-F238E27FC236}">
              <a16:creationId xmlns:a16="http://schemas.microsoft.com/office/drawing/2014/main" id="{00000000-0008-0000-0700-0000F5000000}"/>
            </a:ext>
          </a:extLst>
        </xdr:cNvPr>
        <xdr:cNvSpPr txBox="1"/>
      </xdr:nvSpPr>
      <xdr:spPr>
        <a:xfrm>
          <a:off x="1752111" y="168463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46,815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125425</xdr:rowOff>
    </xdr:from>
    <xdr:to>
      <xdr:col>6</xdr:col>
      <xdr:colOff>38100</xdr:colOff>
      <xdr:row>98</xdr:row>
      <xdr:rowOff>55575</xdr:rowOff>
    </xdr:to>
    <xdr:sp macro="" textlink="">
      <xdr:nvSpPr>
        <xdr:cNvPr id="246" name="フローチャート: 判断 245">
          <a:extLst>
            <a:ext uri="{FF2B5EF4-FFF2-40B4-BE49-F238E27FC236}">
              <a16:creationId xmlns:a16="http://schemas.microsoft.com/office/drawing/2014/main" id="{00000000-0008-0000-0700-0000F6000000}"/>
            </a:ext>
          </a:extLst>
        </xdr:cNvPr>
        <xdr:cNvSpPr/>
      </xdr:nvSpPr>
      <xdr:spPr>
        <a:xfrm>
          <a:off x="1079500" y="167560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72102</xdr:rowOff>
    </xdr:from>
    <xdr:ext cx="534377"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863111" y="165313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id="{00000000-0008-0000-0700-0000F8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700-0000FA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700-0000FB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700-0000FC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157480</xdr:rowOff>
    </xdr:from>
    <xdr:to>
      <xdr:col>24</xdr:col>
      <xdr:colOff>114300</xdr:colOff>
      <xdr:row>98</xdr:row>
      <xdr:rowOff>87630</xdr:rowOff>
    </xdr:to>
    <xdr:sp macro="" textlink="">
      <xdr:nvSpPr>
        <xdr:cNvPr id="253" name="楕円 252">
          <a:extLst>
            <a:ext uri="{FF2B5EF4-FFF2-40B4-BE49-F238E27FC236}">
              <a16:creationId xmlns:a16="http://schemas.microsoft.com/office/drawing/2014/main" id="{00000000-0008-0000-0700-0000FD000000}"/>
            </a:ext>
          </a:extLst>
        </xdr:cNvPr>
        <xdr:cNvSpPr/>
      </xdr:nvSpPr>
      <xdr:spPr>
        <a:xfrm>
          <a:off x="4584700" y="16788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135907</xdr:rowOff>
    </xdr:from>
    <xdr:ext cx="534377" cy="259045"/>
    <xdr:sp macro="" textlink="">
      <xdr:nvSpPr>
        <xdr:cNvPr id="254" name="衛生費該当値テキスト">
          <a:extLst>
            <a:ext uri="{FF2B5EF4-FFF2-40B4-BE49-F238E27FC236}">
              <a16:creationId xmlns:a16="http://schemas.microsoft.com/office/drawing/2014/main" id="{00000000-0008-0000-0700-0000FE000000}"/>
            </a:ext>
          </a:extLst>
        </xdr:cNvPr>
        <xdr:cNvSpPr txBox="1"/>
      </xdr:nvSpPr>
      <xdr:spPr>
        <a:xfrm>
          <a:off x="4686300" y="167665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44,100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60046</xdr:rowOff>
    </xdr:from>
    <xdr:to>
      <xdr:col>20</xdr:col>
      <xdr:colOff>38100</xdr:colOff>
      <xdr:row>97</xdr:row>
      <xdr:rowOff>161646</xdr:rowOff>
    </xdr:to>
    <xdr:sp macro="" textlink="">
      <xdr:nvSpPr>
        <xdr:cNvPr id="255" name="楕円 254">
          <a:extLst>
            <a:ext uri="{FF2B5EF4-FFF2-40B4-BE49-F238E27FC236}">
              <a16:creationId xmlns:a16="http://schemas.microsoft.com/office/drawing/2014/main" id="{00000000-0008-0000-0700-0000FF000000}"/>
            </a:ext>
          </a:extLst>
        </xdr:cNvPr>
        <xdr:cNvSpPr/>
      </xdr:nvSpPr>
      <xdr:spPr>
        <a:xfrm>
          <a:off x="3746500" y="166906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6723</xdr:rowOff>
    </xdr:from>
    <xdr:ext cx="534377" cy="259045"/>
    <xdr:sp macro="" textlink="">
      <xdr:nvSpPr>
        <xdr:cNvPr id="256" name="テキスト ボックス 255">
          <a:extLst>
            <a:ext uri="{FF2B5EF4-FFF2-40B4-BE49-F238E27FC236}">
              <a16:creationId xmlns:a16="http://schemas.microsoft.com/office/drawing/2014/main" id="{00000000-0008-0000-0700-000000010000}"/>
            </a:ext>
          </a:extLst>
        </xdr:cNvPr>
        <xdr:cNvSpPr txBox="1"/>
      </xdr:nvSpPr>
      <xdr:spPr>
        <a:xfrm>
          <a:off x="3530111" y="164659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51,772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1257</xdr:rowOff>
    </xdr:from>
    <xdr:to>
      <xdr:col>15</xdr:col>
      <xdr:colOff>101600</xdr:colOff>
      <xdr:row>97</xdr:row>
      <xdr:rowOff>102857</xdr:rowOff>
    </xdr:to>
    <xdr:sp macro="" textlink="">
      <xdr:nvSpPr>
        <xdr:cNvPr id="257" name="楕円 256">
          <a:extLst>
            <a:ext uri="{FF2B5EF4-FFF2-40B4-BE49-F238E27FC236}">
              <a16:creationId xmlns:a16="http://schemas.microsoft.com/office/drawing/2014/main" id="{00000000-0008-0000-0700-000001010000}"/>
            </a:ext>
          </a:extLst>
        </xdr:cNvPr>
        <xdr:cNvSpPr/>
      </xdr:nvSpPr>
      <xdr:spPr>
        <a:xfrm>
          <a:off x="2857500" y="166319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119384</xdr:rowOff>
    </xdr:from>
    <xdr:ext cx="534377" cy="259045"/>
    <xdr:sp macro="" textlink="">
      <xdr:nvSpPr>
        <xdr:cNvPr id="258" name="テキスト ボックス 257">
          <a:extLst>
            <a:ext uri="{FF2B5EF4-FFF2-40B4-BE49-F238E27FC236}">
              <a16:creationId xmlns:a16="http://schemas.microsoft.com/office/drawing/2014/main" id="{00000000-0008-0000-0700-000002010000}"/>
            </a:ext>
          </a:extLst>
        </xdr:cNvPr>
        <xdr:cNvSpPr txBox="1"/>
      </xdr:nvSpPr>
      <xdr:spPr>
        <a:xfrm>
          <a:off x="2641111" y="164071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56,401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97637</xdr:rowOff>
    </xdr:from>
    <xdr:to>
      <xdr:col>10</xdr:col>
      <xdr:colOff>165100</xdr:colOff>
      <xdr:row>98</xdr:row>
      <xdr:rowOff>27787</xdr:rowOff>
    </xdr:to>
    <xdr:sp macro="" textlink="">
      <xdr:nvSpPr>
        <xdr:cNvPr id="259" name="楕円 258">
          <a:extLst>
            <a:ext uri="{FF2B5EF4-FFF2-40B4-BE49-F238E27FC236}">
              <a16:creationId xmlns:a16="http://schemas.microsoft.com/office/drawing/2014/main" id="{00000000-0008-0000-0700-000003010000}"/>
            </a:ext>
          </a:extLst>
        </xdr:cNvPr>
        <xdr:cNvSpPr/>
      </xdr:nvSpPr>
      <xdr:spPr>
        <a:xfrm>
          <a:off x="1968500" y="16728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44314</xdr:rowOff>
    </xdr:from>
    <xdr:ext cx="534377" cy="259045"/>
    <xdr:sp macro="" textlink="">
      <xdr:nvSpPr>
        <xdr:cNvPr id="260" name="テキスト ボックス 259">
          <a:extLst>
            <a:ext uri="{FF2B5EF4-FFF2-40B4-BE49-F238E27FC236}">
              <a16:creationId xmlns:a16="http://schemas.microsoft.com/office/drawing/2014/main" id="{00000000-0008-0000-0700-000004010000}"/>
            </a:ext>
          </a:extLst>
        </xdr:cNvPr>
        <xdr:cNvSpPr txBox="1"/>
      </xdr:nvSpPr>
      <xdr:spPr>
        <a:xfrm>
          <a:off x="1752111" y="165035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48,812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30011</xdr:rowOff>
    </xdr:from>
    <xdr:to>
      <xdr:col>6</xdr:col>
      <xdr:colOff>38100</xdr:colOff>
      <xdr:row>98</xdr:row>
      <xdr:rowOff>131611</xdr:rowOff>
    </xdr:to>
    <xdr:sp macro="" textlink="">
      <xdr:nvSpPr>
        <xdr:cNvPr id="261" name="楕円 260">
          <a:extLst>
            <a:ext uri="{FF2B5EF4-FFF2-40B4-BE49-F238E27FC236}">
              <a16:creationId xmlns:a16="http://schemas.microsoft.com/office/drawing/2014/main" id="{00000000-0008-0000-0700-000005010000}"/>
            </a:ext>
          </a:extLst>
        </xdr:cNvPr>
        <xdr:cNvSpPr/>
      </xdr:nvSpPr>
      <xdr:spPr>
        <a:xfrm>
          <a:off x="1079500" y="168321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122738</xdr:rowOff>
    </xdr:from>
    <xdr:ext cx="534377" cy="259045"/>
    <xdr:sp macro="" textlink="">
      <xdr:nvSpPr>
        <xdr:cNvPr id="262" name="テキスト ボックス 261">
          <a:extLst>
            <a:ext uri="{FF2B5EF4-FFF2-40B4-BE49-F238E27FC236}">
              <a16:creationId xmlns:a16="http://schemas.microsoft.com/office/drawing/2014/main" id="{00000000-0008-0000-0700-000006010000}"/>
            </a:ext>
          </a:extLst>
        </xdr:cNvPr>
        <xdr:cNvSpPr txBox="1"/>
      </xdr:nvSpPr>
      <xdr:spPr>
        <a:xfrm>
          <a:off x="863111" y="169248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40,637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3" name="正方形/長方形 262">
          <a:extLst>
            <a:ext uri="{FF2B5EF4-FFF2-40B4-BE49-F238E27FC236}">
              <a16:creationId xmlns:a16="http://schemas.microsoft.com/office/drawing/2014/main" id="{00000000-0008-0000-0700-000007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4" name="正方形/長方形 263">
          <a:extLst>
            <a:ext uri="{FF2B5EF4-FFF2-40B4-BE49-F238E27FC236}">
              <a16:creationId xmlns:a16="http://schemas.microsoft.com/office/drawing/2014/main" id="{00000000-0008-0000-0700-000008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8" name="正方形/長方形 267">
          <a:extLst>
            <a:ext uri="{FF2B5EF4-FFF2-40B4-BE49-F238E27FC236}">
              <a16:creationId xmlns:a16="http://schemas.microsoft.com/office/drawing/2014/main" id="{00000000-0008-0000-0700-00000C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9" name="正方形/長方形 268">
          <a:extLst>
            <a:ext uri="{FF2B5EF4-FFF2-40B4-BE49-F238E27FC236}">
              <a16:creationId xmlns:a16="http://schemas.microsoft.com/office/drawing/2014/main" id="{00000000-0008-0000-0700-00000D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0" name="正方形/長方形 269">
          <a:extLst>
            <a:ext uri="{FF2B5EF4-FFF2-40B4-BE49-F238E27FC236}">
              <a16:creationId xmlns:a16="http://schemas.microsoft.com/office/drawing/2014/main" id="{00000000-0008-0000-0700-00000E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1" name="テキスト ボックス 270">
          <a:extLst>
            <a:ext uri="{FF2B5EF4-FFF2-40B4-BE49-F238E27FC236}">
              <a16:creationId xmlns:a16="http://schemas.microsoft.com/office/drawing/2014/main" id="{00000000-0008-0000-0700-00000F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2" name="直線コネクタ 271">
          <a:extLst>
            <a:ext uri="{FF2B5EF4-FFF2-40B4-BE49-F238E27FC236}">
              <a16:creationId xmlns:a16="http://schemas.microsoft.com/office/drawing/2014/main" id="{00000000-0008-0000-0700-000010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3" name="直線コネクタ 272">
          <a:extLst>
            <a:ext uri="{FF2B5EF4-FFF2-40B4-BE49-F238E27FC236}">
              <a16:creationId xmlns:a16="http://schemas.microsoft.com/office/drawing/2014/main" id="{00000000-0008-0000-0700-000011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4" name="テキスト ボックス 273">
          <a:extLst>
            <a:ext uri="{FF2B5EF4-FFF2-40B4-BE49-F238E27FC236}">
              <a16:creationId xmlns:a16="http://schemas.microsoft.com/office/drawing/2014/main" id="{00000000-0008-0000-0700-000012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5" name="直線コネクタ 274">
          <a:extLst>
            <a:ext uri="{FF2B5EF4-FFF2-40B4-BE49-F238E27FC236}">
              <a16:creationId xmlns:a16="http://schemas.microsoft.com/office/drawing/2014/main" id="{00000000-0008-0000-0700-000013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54627</xdr:rowOff>
    </xdr:from>
    <xdr:ext cx="467179" cy="259045"/>
    <xdr:sp macro="" textlink="">
      <xdr:nvSpPr>
        <xdr:cNvPr id="276" name="テキスト ボックス 275">
          <a:extLst>
            <a:ext uri="{FF2B5EF4-FFF2-40B4-BE49-F238E27FC236}">
              <a16:creationId xmlns:a16="http://schemas.microsoft.com/office/drawing/2014/main" id="{00000000-0008-0000-0700-000014010000}"/>
            </a:ext>
          </a:extLst>
        </xdr:cNvPr>
        <xdr:cNvSpPr txBox="1"/>
      </xdr:nvSpPr>
      <xdr:spPr>
        <a:xfrm>
          <a:off x="6136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7" name="直線コネクタ 276">
          <a:extLst>
            <a:ext uri="{FF2B5EF4-FFF2-40B4-BE49-F238E27FC236}">
              <a16:creationId xmlns:a16="http://schemas.microsoft.com/office/drawing/2014/main" id="{00000000-0008-0000-0700-000015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111777</xdr:rowOff>
    </xdr:from>
    <xdr:ext cx="467179" cy="259045"/>
    <xdr:sp macro="" textlink="">
      <xdr:nvSpPr>
        <xdr:cNvPr id="278" name="テキスト ボックス 277">
          <a:extLst>
            <a:ext uri="{FF2B5EF4-FFF2-40B4-BE49-F238E27FC236}">
              <a16:creationId xmlns:a16="http://schemas.microsoft.com/office/drawing/2014/main" id="{00000000-0008-0000-0700-000016010000}"/>
            </a:ext>
          </a:extLst>
        </xdr:cNvPr>
        <xdr:cNvSpPr txBox="1"/>
      </xdr:nvSpPr>
      <xdr:spPr>
        <a:xfrm>
          <a:off x="6136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9" name="直線コネクタ 278">
          <a:extLst>
            <a:ext uri="{FF2B5EF4-FFF2-40B4-BE49-F238E27FC236}">
              <a16:creationId xmlns:a16="http://schemas.microsoft.com/office/drawing/2014/main" id="{00000000-0008-0000-0700-000017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168927</xdr:rowOff>
    </xdr:from>
    <xdr:ext cx="467179" cy="259045"/>
    <xdr:sp macro="" textlink="">
      <xdr:nvSpPr>
        <xdr:cNvPr id="280" name="テキスト ボックス 279">
          <a:extLst>
            <a:ext uri="{FF2B5EF4-FFF2-40B4-BE49-F238E27FC236}">
              <a16:creationId xmlns:a16="http://schemas.microsoft.com/office/drawing/2014/main" id="{00000000-0008-0000-0700-000018010000}"/>
            </a:ext>
          </a:extLst>
        </xdr:cNvPr>
        <xdr:cNvSpPr txBox="1"/>
      </xdr:nvSpPr>
      <xdr:spPr>
        <a:xfrm>
          <a:off x="6136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1" name="直線コネクタ 280">
          <a:extLst>
            <a:ext uri="{FF2B5EF4-FFF2-40B4-BE49-F238E27FC236}">
              <a16:creationId xmlns:a16="http://schemas.microsoft.com/office/drawing/2014/main" id="{00000000-0008-0000-0700-000019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2" name="テキスト ボックス 281">
          <a:extLst>
            <a:ext uri="{FF2B5EF4-FFF2-40B4-BE49-F238E27FC236}">
              <a16:creationId xmlns:a16="http://schemas.microsoft.com/office/drawing/2014/main" id="{00000000-0008-0000-0700-00001A010000}"/>
            </a:ext>
          </a:extLst>
        </xdr:cNvPr>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3" name="労働費グラフ枠">
          <a:extLst>
            <a:ext uri="{FF2B5EF4-FFF2-40B4-BE49-F238E27FC236}">
              <a16:creationId xmlns:a16="http://schemas.microsoft.com/office/drawing/2014/main" id="{00000000-0008-0000-0700-00001B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28601</xdr:rowOff>
    </xdr:from>
    <xdr:to>
      <xdr:col>54</xdr:col>
      <xdr:colOff>189865</xdr:colOff>
      <xdr:row>38</xdr:row>
      <xdr:rowOff>139700</xdr:rowOff>
    </xdr:to>
    <xdr:cxnSp macro="">
      <xdr:nvCxnSpPr>
        <xdr:cNvPr id="284" name="直線コネクタ 283">
          <a:extLst>
            <a:ext uri="{FF2B5EF4-FFF2-40B4-BE49-F238E27FC236}">
              <a16:creationId xmlns:a16="http://schemas.microsoft.com/office/drawing/2014/main" id="{00000000-0008-0000-0700-00001C010000}"/>
            </a:ext>
          </a:extLst>
        </xdr:cNvPr>
        <xdr:cNvCxnSpPr/>
      </xdr:nvCxnSpPr>
      <xdr:spPr>
        <a:xfrm flipV="1">
          <a:off x="10475595" y="5343551"/>
          <a:ext cx="1270" cy="13112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143527</xdr:rowOff>
    </xdr:from>
    <xdr:ext cx="249299" cy="259045"/>
    <xdr:sp macro="" textlink="">
      <xdr:nvSpPr>
        <xdr:cNvPr id="285" name="労働費最小値テキスト">
          <a:extLst>
            <a:ext uri="{FF2B5EF4-FFF2-40B4-BE49-F238E27FC236}">
              <a16:creationId xmlns:a16="http://schemas.microsoft.com/office/drawing/2014/main" id="{00000000-0008-0000-0700-00001D010000}"/>
            </a:ext>
          </a:extLst>
        </xdr:cNvPr>
        <xdr:cNvSpPr txBox="1"/>
      </xdr:nvSpPr>
      <xdr:spPr>
        <a:xfrm>
          <a:off x="10528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139700</xdr:rowOff>
    </xdr:from>
    <xdr:to>
      <xdr:col>55</xdr:col>
      <xdr:colOff>88900</xdr:colOff>
      <xdr:row>38</xdr:row>
      <xdr:rowOff>139700</xdr:rowOff>
    </xdr:to>
    <xdr:cxnSp macro="">
      <xdr:nvCxnSpPr>
        <xdr:cNvPr id="286" name="直線コネクタ 285">
          <a:extLst>
            <a:ext uri="{FF2B5EF4-FFF2-40B4-BE49-F238E27FC236}">
              <a16:creationId xmlns:a16="http://schemas.microsoft.com/office/drawing/2014/main" id="{00000000-0008-0000-0700-00001E010000}"/>
            </a:ext>
          </a:extLst>
        </xdr:cNvPr>
        <xdr:cNvCxnSpPr/>
      </xdr:nvCxnSpPr>
      <xdr:spPr>
        <a:xfrm>
          <a:off x="10388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146728</xdr:rowOff>
    </xdr:from>
    <xdr:ext cx="469744" cy="259045"/>
    <xdr:sp macro="" textlink="">
      <xdr:nvSpPr>
        <xdr:cNvPr id="287" name="労働費最大値テキスト">
          <a:extLst>
            <a:ext uri="{FF2B5EF4-FFF2-40B4-BE49-F238E27FC236}">
              <a16:creationId xmlns:a16="http://schemas.microsoft.com/office/drawing/2014/main" id="{00000000-0008-0000-0700-00001F010000}"/>
            </a:ext>
          </a:extLst>
        </xdr:cNvPr>
        <xdr:cNvSpPr txBox="1"/>
      </xdr:nvSpPr>
      <xdr:spPr>
        <a:xfrm>
          <a:off x="10528300" y="51187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2,868</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28601</xdr:rowOff>
    </xdr:from>
    <xdr:to>
      <xdr:col>55</xdr:col>
      <xdr:colOff>88900</xdr:colOff>
      <xdr:row>31</xdr:row>
      <xdr:rowOff>28601</xdr:rowOff>
    </xdr:to>
    <xdr:cxnSp macro="">
      <xdr:nvCxnSpPr>
        <xdr:cNvPr id="288" name="直線コネクタ 287">
          <a:extLst>
            <a:ext uri="{FF2B5EF4-FFF2-40B4-BE49-F238E27FC236}">
              <a16:creationId xmlns:a16="http://schemas.microsoft.com/office/drawing/2014/main" id="{00000000-0008-0000-0700-000020010000}"/>
            </a:ext>
          </a:extLst>
        </xdr:cNvPr>
        <xdr:cNvCxnSpPr/>
      </xdr:nvCxnSpPr>
      <xdr:spPr>
        <a:xfrm>
          <a:off x="10388600" y="53435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37</xdr:row>
      <xdr:rowOff>8484</xdr:rowOff>
    </xdr:from>
    <xdr:to>
      <xdr:col>55</xdr:col>
      <xdr:colOff>0</xdr:colOff>
      <xdr:row>38</xdr:row>
      <xdr:rowOff>41859</xdr:rowOff>
    </xdr:to>
    <xdr:cxnSp macro="">
      <xdr:nvCxnSpPr>
        <xdr:cNvPr id="289" name="直線コネクタ 288">
          <a:extLst>
            <a:ext uri="{FF2B5EF4-FFF2-40B4-BE49-F238E27FC236}">
              <a16:creationId xmlns:a16="http://schemas.microsoft.com/office/drawing/2014/main" id="{00000000-0008-0000-0700-000021010000}"/>
            </a:ext>
          </a:extLst>
        </xdr:cNvPr>
        <xdr:cNvCxnSpPr/>
      </xdr:nvCxnSpPr>
      <xdr:spPr>
        <a:xfrm>
          <a:off x="9639300" y="6352134"/>
          <a:ext cx="838200" cy="2048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93032</xdr:rowOff>
    </xdr:from>
    <xdr:ext cx="378565" cy="259045"/>
    <xdr:sp macro="" textlink="">
      <xdr:nvSpPr>
        <xdr:cNvPr id="290" name="労働費平均値テキスト">
          <a:extLst>
            <a:ext uri="{FF2B5EF4-FFF2-40B4-BE49-F238E27FC236}">
              <a16:creationId xmlns:a16="http://schemas.microsoft.com/office/drawing/2014/main" id="{00000000-0008-0000-0700-000022010000}"/>
            </a:ext>
          </a:extLst>
        </xdr:cNvPr>
        <xdr:cNvSpPr txBox="1"/>
      </xdr:nvSpPr>
      <xdr:spPr>
        <a:xfrm>
          <a:off x="10528300" y="6265232"/>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70155</xdr:rowOff>
    </xdr:from>
    <xdr:to>
      <xdr:col>55</xdr:col>
      <xdr:colOff>50800</xdr:colOff>
      <xdr:row>38</xdr:row>
      <xdr:rowOff>305</xdr:rowOff>
    </xdr:to>
    <xdr:sp macro="" textlink="">
      <xdr:nvSpPr>
        <xdr:cNvPr id="291" name="フローチャート: 判断 290">
          <a:extLst>
            <a:ext uri="{FF2B5EF4-FFF2-40B4-BE49-F238E27FC236}">
              <a16:creationId xmlns:a16="http://schemas.microsoft.com/office/drawing/2014/main" id="{00000000-0008-0000-0700-000023010000}"/>
            </a:ext>
          </a:extLst>
        </xdr:cNvPr>
        <xdr:cNvSpPr/>
      </xdr:nvSpPr>
      <xdr:spPr>
        <a:xfrm>
          <a:off x="10426700" y="64138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8484</xdr:rowOff>
    </xdr:from>
    <xdr:to>
      <xdr:col>50</xdr:col>
      <xdr:colOff>114300</xdr:colOff>
      <xdr:row>37</xdr:row>
      <xdr:rowOff>79807</xdr:rowOff>
    </xdr:to>
    <xdr:cxnSp macro="">
      <xdr:nvCxnSpPr>
        <xdr:cNvPr id="292" name="直線コネクタ 291">
          <a:extLst>
            <a:ext uri="{FF2B5EF4-FFF2-40B4-BE49-F238E27FC236}">
              <a16:creationId xmlns:a16="http://schemas.microsoft.com/office/drawing/2014/main" id="{00000000-0008-0000-0700-000024010000}"/>
            </a:ext>
          </a:extLst>
        </xdr:cNvPr>
        <xdr:cNvCxnSpPr/>
      </xdr:nvCxnSpPr>
      <xdr:spPr>
        <a:xfrm flipV="1">
          <a:off x="8750300" y="6352134"/>
          <a:ext cx="889000" cy="713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111303</xdr:rowOff>
    </xdr:from>
    <xdr:to>
      <xdr:col>50</xdr:col>
      <xdr:colOff>165100</xdr:colOff>
      <xdr:row>37</xdr:row>
      <xdr:rowOff>41453</xdr:rowOff>
    </xdr:to>
    <xdr:sp macro="" textlink="">
      <xdr:nvSpPr>
        <xdr:cNvPr id="293" name="フローチャート: 判断 292">
          <a:extLst>
            <a:ext uri="{FF2B5EF4-FFF2-40B4-BE49-F238E27FC236}">
              <a16:creationId xmlns:a16="http://schemas.microsoft.com/office/drawing/2014/main" id="{00000000-0008-0000-0700-000025010000}"/>
            </a:ext>
          </a:extLst>
        </xdr:cNvPr>
        <xdr:cNvSpPr/>
      </xdr:nvSpPr>
      <xdr:spPr>
        <a:xfrm>
          <a:off x="9588500" y="62835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35</xdr:row>
      <xdr:rowOff>57980</xdr:rowOff>
    </xdr:from>
    <xdr:ext cx="378565" cy="259045"/>
    <xdr:sp macro="" textlink="">
      <xdr:nvSpPr>
        <xdr:cNvPr id="294" name="テキスト ボックス 293">
          <a:extLst>
            <a:ext uri="{FF2B5EF4-FFF2-40B4-BE49-F238E27FC236}">
              <a16:creationId xmlns:a16="http://schemas.microsoft.com/office/drawing/2014/main" id="{00000000-0008-0000-0700-000026010000}"/>
            </a:ext>
          </a:extLst>
        </xdr:cNvPr>
        <xdr:cNvSpPr txBox="1"/>
      </xdr:nvSpPr>
      <xdr:spPr>
        <a:xfrm>
          <a:off x="9450017" y="605873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53289</xdr:rowOff>
    </xdr:from>
    <xdr:to>
      <xdr:col>45</xdr:col>
      <xdr:colOff>177800</xdr:colOff>
      <xdr:row>37</xdr:row>
      <xdr:rowOff>79807</xdr:rowOff>
    </xdr:to>
    <xdr:cxnSp macro="">
      <xdr:nvCxnSpPr>
        <xdr:cNvPr id="295" name="直線コネクタ 294">
          <a:extLst>
            <a:ext uri="{FF2B5EF4-FFF2-40B4-BE49-F238E27FC236}">
              <a16:creationId xmlns:a16="http://schemas.microsoft.com/office/drawing/2014/main" id="{00000000-0008-0000-0700-000027010000}"/>
            </a:ext>
          </a:extLst>
        </xdr:cNvPr>
        <xdr:cNvCxnSpPr/>
      </xdr:nvCxnSpPr>
      <xdr:spPr>
        <a:xfrm>
          <a:off x="7861300" y="6396939"/>
          <a:ext cx="889000" cy="265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100787</xdr:rowOff>
    </xdr:from>
    <xdr:to>
      <xdr:col>46</xdr:col>
      <xdr:colOff>38100</xdr:colOff>
      <xdr:row>37</xdr:row>
      <xdr:rowOff>30937</xdr:rowOff>
    </xdr:to>
    <xdr:sp macro="" textlink="">
      <xdr:nvSpPr>
        <xdr:cNvPr id="296" name="フローチャート: 判断 295">
          <a:extLst>
            <a:ext uri="{FF2B5EF4-FFF2-40B4-BE49-F238E27FC236}">
              <a16:creationId xmlns:a16="http://schemas.microsoft.com/office/drawing/2014/main" id="{00000000-0008-0000-0700-000028010000}"/>
            </a:ext>
          </a:extLst>
        </xdr:cNvPr>
        <xdr:cNvSpPr/>
      </xdr:nvSpPr>
      <xdr:spPr>
        <a:xfrm>
          <a:off x="8699500" y="6272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35</xdr:row>
      <xdr:rowOff>47464</xdr:rowOff>
    </xdr:from>
    <xdr:ext cx="378565" cy="259045"/>
    <xdr:sp macro="" textlink="">
      <xdr:nvSpPr>
        <xdr:cNvPr id="297" name="テキスト ボックス 296">
          <a:extLst>
            <a:ext uri="{FF2B5EF4-FFF2-40B4-BE49-F238E27FC236}">
              <a16:creationId xmlns:a16="http://schemas.microsoft.com/office/drawing/2014/main" id="{00000000-0008-0000-0700-000029010000}"/>
            </a:ext>
          </a:extLst>
        </xdr:cNvPr>
        <xdr:cNvSpPr txBox="1"/>
      </xdr:nvSpPr>
      <xdr:spPr>
        <a:xfrm>
          <a:off x="8561017" y="604821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29515</xdr:rowOff>
    </xdr:from>
    <xdr:to>
      <xdr:col>41</xdr:col>
      <xdr:colOff>50800</xdr:colOff>
      <xdr:row>37</xdr:row>
      <xdr:rowOff>53289</xdr:rowOff>
    </xdr:to>
    <xdr:cxnSp macro="">
      <xdr:nvCxnSpPr>
        <xdr:cNvPr id="298" name="直線コネクタ 297">
          <a:extLst>
            <a:ext uri="{FF2B5EF4-FFF2-40B4-BE49-F238E27FC236}">
              <a16:creationId xmlns:a16="http://schemas.microsoft.com/office/drawing/2014/main" id="{00000000-0008-0000-0700-00002A010000}"/>
            </a:ext>
          </a:extLst>
        </xdr:cNvPr>
        <xdr:cNvCxnSpPr/>
      </xdr:nvCxnSpPr>
      <xdr:spPr>
        <a:xfrm>
          <a:off x="6972300" y="6373165"/>
          <a:ext cx="889000" cy="237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107645</xdr:rowOff>
    </xdr:from>
    <xdr:to>
      <xdr:col>41</xdr:col>
      <xdr:colOff>101600</xdr:colOff>
      <xdr:row>37</xdr:row>
      <xdr:rowOff>37795</xdr:rowOff>
    </xdr:to>
    <xdr:sp macro="" textlink="">
      <xdr:nvSpPr>
        <xdr:cNvPr id="299" name="フローチャート: 判断 298">
          <a:extLst>
            <a:ext uri="{FF2B5EF4-FFF2-40B4-BE49-F238E27FC236}">
              <a16:creationId xmlns:a16="http://schemas.microsoft.com/office/drawing/2014/main" id="{00000000-0008-0000-0700-00002B010000}"/>
            </a:ext>
          </a:extLst>
        </xdr:cNvPr>
        <xdr:cNvSpPr/>
      </xdr:nvSpPr>
      <xdr:spPr>
        <a:xfrm>
          <a:off x="7810500" y="6279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35</xdr:row>
      <xdr:rowOff>54322</xdr:rowOff>
    </xdr:from>
    <xdr:ext cx="378565" cy="259045"/>
    <xdr:sp macro="" textlink="">
      <xdr:nvSpPr>
        <xdr:cNvPr id="300" name="テキスト ボックス 299">
          <a:extLst>
            <a:ext uri="{FF2B5EF4-FFF2-40B4-BE49-F238E27FC236}">
              <a16:creationId xmlns:a16="http://schemas.microsoft.com/office/drawing/2014/main" id="{00000000-0008-0000-0700-00002C010000}"/>
            </a:ext>
          </a:extLst>
        </xdr:cNvPr>
        <xdr:cNvSpPr txBox="1"/>
      </xdr:nvSpPr>
      <xdr:spPr>
        <a:xfrm>
          <a:off x="7672017" y="605507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11176</xdr:rowOff>
    </xdr:from>
    <xdr:to>
      <xdr:col>36</xdr:col>
      <xdr:colOff>165100</xdr:colOff>
      <xdr:row>37</xdr:row>
      <xdr:rowOff>112776</xdr:rowOff>
    </xdr:to>
    <xdr:sp macro="" textlink="">
      <xdr:nvSpPr>
        <xdr:cNvPr id="301" name="フローチャート: 判断 300">
          <a:extLst>
            <a:ext uri="{FF2B5EF4-FFF2-40B4-BE49-F238E27FC236}">
              <a16:creationId xmlns:a16="http://schemas.microsoft.com/office/drawing/2014/main" id="{00000000-0008-0000-0700-00002D010000}"/>
            </a:ext>
          </a:extLst>
        </xdr:cNvPr>
        <xdr:cNvSpPr/>
      </xdr:nvSpPr>
      <xdr:spPr>
        <a:xfrm>
          <a:off x="6921500" y="63548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37</xdr:row>
      <xdr:rowOff>103903</xdr:rowOff>
    </xdr:from>
    <xdr:ext cx="378565" cy="259045"/>
    <xdr:sp macro="" textlink="">
      <xdr:nvSpPr>
        <xdr:cNvPr id="302" name="テキスト ボックス 301">
          <a:extLst>
            <a:ext uri="{FF2B5EF4-FFF2-40B4-BE49-F238E27FC236}">
              <a16:creationId xmlns:a16="http://schemas.microsoft.com/office/drawing/2014/main" id="{00000000-0008-0000-0700-00002E010000}"/>
            </a:ext>
          </a:extLst>
        </xdr:cNvPr>
        <xdr:cNvSpPr txBox="1"/>
      </xdr:nvSpPr>
      <xdr:spPr>
        <a:xfrm>
          <a:off x="6783017" y="644755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3" name="テキスト ボックス 302">
          <a:extLst>
            <a:ext uri="{FF2B5EF4-FFF2-40B4-BE49-F238E27FC236}">
              <a16:creationId xmlns:a16="http://schemas.microsoft.com/office/drawing/2014/main" id="{00000000-0008-0000-0700-00002F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700-000030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5" name="テキスト ボックス 304">
          <a:extLst>
            <a:ext uri="{FF2B5EF4-FFF2-40B4-BE49-F238E27FC236}">
              <a16:creationId xmlns:a16="http://schemas.microsoft.com/office/drawing/2014/main" id="{00000000-0008-0000-0700-000031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700-000032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700-000033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162509</xdr:rowOff>
    </xdr:from>
    <xdr:to>
      <xdr:col>55</xdr:col>
      <xdr:colOff>50800</xdr:colOff>
      <xdr:row>38</xdr:row>
      <xdr:rowOff>92659</xdr:rowOff>
    </xdr:to>
    <xdr:sp macro="" textlink="">
      <xdr:nvSpPr>
        <xdr:cNvPr id="308" name="楕円 307">
          <a:extLst>
            <a:ext uri="{FF2B5EF4-FFF2-40B4-BE49-F238E27FC236}">
              <a16:creationId xmlns:a16="http://schemas.microsoft.com/office/drawing/2014/main" id="{00000000-0008-0000-0700-000034010000}"/>
            </a:ext>
          </a:extLst>
        </xdr:cNvPr>
        <xdr:cNvSpPr/>
      </xdr:nvSpPr>
      <xdr:spPr>
        <a:xfrm>
          <a:off x="10426700" y="65061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77436</xdr:rowOff>
    </xdr:from>
    <xdr:ext cx="378565" cy="259045"/>
    <xdr:sp macro="" textlink="">
      <xdr:nvSpPr>
        <xdr:cNvPr id="309" name="労働費該当値テキスト">
          <a:extLst>
            <a:ext uri="{FF2B5EF4-FFF2-40B4-BE49-F238E27FC236}">
              <a16:creationId xmlns:a16="http://schemas.microsoft.com/office/drawing/2014/main" id="{00000000-0008-0000-0700-000035010000}"/>
            </a:ext>
          </a:extLst>
        </xdr:cNvPr>
        <xdr:cNvSpPr txBox="1"/>
      </xdr:nvSpPr>
      <xdr:spPr>
        <a:xfrm>
          <a:off x="10528300" y="642108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36</xdr:row>
      <xdr:rowOff>129134</xdr:rowOff>
    </xdr:from>
    <xdr:to>
      <xdr:col>50</xdr:col>
      <xdr:colOff>165100</xdr:colOff>
      <xdr:row>37</xdr:row>
      <xdr:rowOff>59284</xdr:rowOff>
    </xdr:to>
    <xdr:sp macro="" textlink="">
      <xdr:nvSpPr>
        <xdr:cNvPr id="310" name="楕円 309">
          <a:extLst>
            <a:ext uri="{FF2B5EF4-FFF2-40B4-BE49-F238E27FC236}">
              <a16:creationId xmlns:a16="http://schemas.microsoft.com/office/drawing/2014/main" id="{00000000-0008-0000-0700-000036010000}"/>
            </a:ext>
          </a:extLst>
        </xdr:cNvPr>
        <xdr:cNvSpPr/>
      </xdr:nvSpPr>
      <xdr:spPr>
        <a:xfrm>
          <a:off x="9588500" y="63013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37</xdr:row>
      <xdr:rowOff>50411</xdr:rowOff>
    </xdr:from>
    <xdr:ext cx="378565" cy="259045"/>
    <xdr:sp macro="" textlink="">
      <xdr:nvSpPr>
        <xdr:cNvPr id="311" name="テキスト ボックス 310">
          <a:extLst>
            <a:ext uri="{FF2B5EF4-FFF2-40B4-BE49-F238E27FC236}">
              <a16:creationId xmlns:a16="http://schemas.microsoft.com/office/drawing/2014/main" id="{00000000-0008-0000-0700-000037010000}"/>
            </a:ext>
          </a:extLst>
        </xdr:cNvPr>
        <xdr:cNvSpPr txBox="1"/>
      </xdr:nvSpPr>
      <xdr:spPr>
        <a:xfrm>
          <a:off x="9450017" y="639406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29007</xdr:rowOff>
    </xdr:from>
    <xdr:to>
      <xdr:col>46</xdr:col>
      <xdr:colOff>38100</xdr:colOff>
      <xdr:row>37</xdr:row>
      <xdr:rowOff>130607</xdr:rowOff>
    </xdr:to>
    <xdr:sp macro="" textlink="">
      <xdr:nvSpPr>
        <xdr:cNvPr id="312" name="楕円 311">
          <a:extLst>
            <a:ext uri="{FF2B5EF4-FFF2-40B4-BE49-F238E27FC236}">
              <a16:creationId xmlns:a16="http://schemas.microsoft.com/office/drawing/2014/main" id="{00000000-0008-0000-0700-000038010000}"/>
            </a:ext>
          </a:extLst>
        </xdr:cNvPr>
        <xdr:cNvSpPr/>
      </xdr:nvSpPr>
      <xdr:spPr>
        <a:xfrm>
          <a:off x="8699500" y="63726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37</xdr:row>
      <xdr:rowOff>121734</xdr:rowOff>
    </xdr:from>
    <xdr:ext cx="378565" cy="259045"/>
    <xdr:sp macro="" textlink="">
      <xdr:nvSpPr>
        <xdr:cNvPr id="313" name="テキスト ボックス 312">
          <a:extLst>
            <a:ext uri="{FF2B5EF4-FFF2-40B4-BE49-F238E27FC236}">
              <a16:creationId xmlns:a16="http://schemas.microsoft.com/office/drawing/2014/main" id="{00000000-0008-0000-0700-000039010000}"/>
            </a:ext>
          </a:extLst>
        </xdr:cNvPr>
        <xdr:cNvSpPr txBox="1"/>
      </xdr:nvSpPr>
      <xdr:spPr>
        <a:xfrm>
          <a:off x="8561017" y="646538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2489</xdr:rowOff>
    </xdr:from>
    <xdr:to>
      <xdr:col>41</xdr:col>
      <xdr:colOff>101600</xdr:colOff>
      <xdr:row>37</xdr:row>
      <xdr:rowOff>104089</xdr:rowOff>
    </xdr:to>
    <xdr:sp macro="" textlink="">
      <xdr:nvSpPr>
        <xdr:cNvPr id="314" name="楕円 313">
          <a:extLst>
            <a:ext uri="{FF2B5EF4-FFF2-40B4-BE49-F238E27FC236}">
              <a16:creationId xmlns:a16="http://schemas.microsoft.com/office/drawing/2014/main" id="{00000000-0008-0000-0700-00003A010000}"/>
            </a:ext>
          </a:extLst>
        </xdr:cNvPr>
        <xdr:cNvSpPr/>
      </xdr:nvSpPr>
      <xdr:spPr>
        <a:xfrm>
          <a:off x="7810500" y="6346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37</xdr:row>
      <xdr:rowOff>95216</xdr:rowOff>
    </xdr:from>
    <xdr:ext cx="378565" cy="259045"/>
    <xdr:sp macro="" textlink="">
      <xdr:nvSpPr>
        <xdr:cNvPr id="315" name="テキスト ボックス 314">
          <a:extLst>
            <a:ext uri="{FF2B5EF4-FFF2-40B4-BE49-F238E27FC236}">
              <a16:creationId xmlns:a16="http://schemas.microsoft.com/office/drawing/2014/main" id="{00000000-0008-0000-0700-00003B010000}"/>
            </a:ext>
          </a:extLst>
        </xdr:cNvPr>
        <xdr:cNvSpPr txBox="1"/>
      </xdr:nvSpPr>
      <xdr:spPr>
        <a:xfrm>
          <a:off x="7672017" y="643886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150165</xdr:rowOff>
    </xdr:from>
    <xdr:to>
      <xdr:col>36</xdr:col>
      <xdr:colOff>165100</xdr:colOff>
      <xdr:row>37</xdr:row>
      <xdr:rowOff>80315</xdr:rowOff>
    </xdr:to>
    <xdr:sp macro="" textlink="">
      <xdr:nvSpPr>
        <xdr:cNvPr id="316" name="楕円 315">
          <a:extLst>
            <a:ext uri="{FF2B5EF4-FFF2-40B4-BE49-F238E27FC236}">
              <a16:creationId xmlns:a16="http://schemas.microsoft.com/office/drawing/2014/main" id="{00000000-0008-0000-0700-00003C010000}"/>
            </a:ext>
          </a:extLst>
        </xdr:cNvPr>
        <xdr:cNvSpPr/>
      </xdr:nvSpPr>
      <xdr:spPr>
        <a:xfrm>
          <a:off x="6921500" y="6322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35</xdr:row>
      <xdr:rowOff>96842</xdr:rowOff>
    </xdr:from>
    <xdr:ext cx="378565" cy="259045"/>
    <xdr:sp macro="" textlink="">
      <xdr:nvSpPr>
        <xdr:cNvPr id="317" name="テキスト ボックス 316">
          <a:extLst>
            <a:ext uri="{FF2B5EF4-FFF2-40B4-BE49-F238E27FC236}">
              <a16:creationId xmlns:a16="http://schemas.microsoft.com/office/drawing/2014/main" id="{00000000-0008-0000-0700-00003D010000}"/>
            </a:ext>
          </a:extLst>
        </xdr:cNvPr>
        <xdr:cNvSpPr txBox="1"/>
      </xdr:nvSpPr>
      <xdr:spPr>
        <a:xfrm>
          <a:off x="6783017" y="609759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8" name="正方形/長方形 317">
          <a:extLst>
            <a:ext uri="{FF2B5EF4-FFF2-40B4-BE49-F238E27FC236}">
              <a16:creationId xmlns:a16="http://schemas.microsoft.com/office/drawing/2014/main" id="{00000000-0008-0000-0700-00003E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9" name="正方形/長方形 318">
          <a:extLst>
            <a:ext uri="{FF2B5EF4-FFF2-40B4-BE49-F238E27FC236}">
              <a16:creationId xmlns:a16="http://schemas.microsoft.com/office/drawing/2014/main" id="{00000000-0008-0000-0700-00003F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0" name="正方形/長方形 319">
          <a:extLst>
            <a:ext uri="{FF2B5EF4-FFF2-40B4-BE49-F238E27FC236}">
              <a16:creationId xmlns:a16="http://schemas.microsoft.com/office/drawing/2014/main" id="{00000000-0008-0000-0700-000040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1" name="正方形/長方形 320">
          <a:extLst>
            <a:ext uri="{FF2B5EF4-FFF2-40B4-BE49-F238E27FC236}">
              <a16:creationId xmlns:a16="http://schemas.microsoft.com/office/drawing/2014/main" id="{00000000-0008-0000-0700-000041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3" name="正方形/長方形 322">
          <a:extLst>
            <a:ext uri="{FF2B5EF4-FFF2-40B4-BE49-F238E27FC236}">
              <a16:creationId xmlns:a16="http://schemas.microsoft.com/office/drawing/2014/main" id="{00000000-0008-0000-0700-000043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4" name="正方形/長方形 323">
          <a:extLst>
            <a:ext uri="{FF2B5EF4-FFF2-40B4-BE49-F238E27FC236}">
              <a16:creationId xmlns:a16="http://schemas.microsoft.com/office/drawing/2014/main" id="{00000000-0008-0000-0700-000044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39,374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5" name="正方形/長方形 324">
          <a:extLst>
            <a:ext uri="{FF2B5EF4-FFF2-40B4-BE49-F238E27FC236}">
              <a16:creationId xmlns:a16="http://schemas.microsoft.com/office/drawing/2014/main" id="{00000000-0008-0000-0700-000045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6" name="テキスト ボックス 325">
          <a:extLst>
            <a:ext uri="{FF2B5EF4-FFF2-40B4-BE49-F238E27FC236}">
              <a16:creationId xmlns:a16="http://schemas.microsoft.com/office/drawing/2014/main" id="{00000000-0008-0000-0700-000046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7" name="直線コネクタ 326">
          <a:extLst>
            <a:ext uri="{FF2B5EF4-FFF2-40B4-BE49-F238E27FC236}">
              <a16:creationId xmlns:a16="http://schemas.microsoft.com/office/drawing/2014/main" id="{00000000-0008-0000-0700-000047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28" name="直線コネクタ 327">
          <a:extLst>
            <a:ext uri="{FF2B5EF4-FFF2-40B4-BE49-F238E27FC236}">
              <a16:creationId xmlns:a16="http://schemas.microsoft.com/office/drawing/2014/main" id="{00000000-0008-0000-0700-000048010000}"/>
            </a:ext>
          </a:extLst>
        </xdr:cNvPr>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29" name="テキスト ボックス 328">
          <a:extLst>
            <a:ext uri="{FF2B5EF4-FFF2-40B4-BE49-F238E27FC236}">
              <a16:creationId xmlns:a16="http://schemas.microsoft.com/office/drawing/2014/main" id="{00000000-0008-0000-0700-000049010000}"/>
            </a:ext>
          </a:extLst>
        </xdr:cNvPr>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30" name="直線コネクタ 329">
          <a:extLst>
            <a:ext uri="{FF2B5EF4-FFF2-40B4-BE49-F238E27FC236}">
              <a16:creationId xmlns:a16="http://schemas.microsoft.com/office/drawing/2014/main" id="{00000000-0008-0000-0700-00004A010000}"/>
            </a:ext>
          </a:extLst>
        </xdr:cNvPr>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144434</xdr:rowOff>
    </xdr:from>
    <xdr:ext cx="531299" cy="259045"/>
    <xdr:sp macro="" textlink="">
      <xdr:nvSpPr>
        <xdr:cNvPr id="331" name="テキスト ボックス 330">
          <a:extLst>
            <a:ext uri="{FF2B5EF4-FFF2-40B4-BE49-F238E27FC236}">
              <a16:creationId xmlns:a16="http://schemas.microsoft.com/office/drawing/2014/main" id="{00000000-0008-0000-0700-00004B010000}"/>
            </a:ext>
          </a:extLst>
        </xdr:cNvPr>
        <xdr:cNvSpPr txBox="1"/>
      </xdr:nvSpPr>
      <xdr:spPr>
        <a:xfrm>
          <a:off x="6072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32" name="直線コネクタ 331">
          <a:extLst>
            <a:ext uri="{FF2B5EF4-FFF2-40B4-BE49-F238E27FC236}">
              <a16:creationId xmlns:a16="http://schemas.microsoft.com/office/drawing/2014/main" id="{00000000-0008-0000-0700-00004C010000}"/>
            </a:ext>
          </a:extLst>
        </xdr:cNvPr>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54</xdr:row>
      <xdr:rowOff>160762</xdr:rowOff>
    </xdr:from>
    <xdr:ext cx="531299" cy="259045"/>
    <xdr:sp macro="" textlink="">
      <xdr:nvSpPr>
        <xdr:cNvPr id="333" name="テキスト ボックス 332">
          <a:extLst>
            <a:ext uri="{FF2B5EF4-FFF2-40B4-BE49-F238E27FC236}">
              <a16:creationId xmlns:a16="http://schemas.microsoft.com/office/drawing/2014/main" id="{00000000-0008-0000-0700-00004D010000}"/>
            </a:ext>
          </a:extLst>
        </xdr:cNvPr>
        <xdr:cNvSpPr txBox="1"/>
      </xdr:nvSpPr>
      <xdr:spPr>
        <a:xfrm>
          <a:off x="6072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34" name="直線コネクタ 333">
          <a:extLst>
            <a:ext uri="{FF2B5EF4-FFF2-40B4-BE49-F238E27FC236}">
              <a16:creationId xmlns:a16="http://schemas.microsoft.com/office/drawing/2014/main" id="{00000000-0008-0000-0700-00004E010000}"/>
            </a:ext>
          </a:extLst>
        </xdr:cNvPr>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5642</xdr:rowOff>
    </xdr:from>
    <xdr:ext cx="531299" cy="259045"/>
    <xdr:sp macro="" textlink="">
      <xdr:nvSpPr>
        <xdr:cNvPr id="335" name="テキスト ボックス 334">
          <a:extLst>
            <a:ext uri="{FF2B5EF4-FFF2-40B4-BE49-F238E27FC236}">
              <a16:creationId xmlns:a16="http://schemas.microsoft.com/office/drawing/2014/main" id="{00000000-0008-0000-0700-00004F010000}"/>
            </a:ext>
          </a:extLst>
        </xdr:cNvPr>
        <xdr:cNvSpPr txBox="1"/>
      </xdr:nvSpPr>
      <xdr:spPr>
        <a:xfrm>
          <a:off x="6072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36" name="直線コネクタ 335">
          <a:extLst>
            <a:ext uri="{FF2B5EF4-FFF2-40B4-BE49-F238E27FC236}">
              <a16:creationId xmlns:a16="http://schemas.microsoft.com/office/drawing/2014/main" id="{00000000-0008-0000-0700-000050010000}"/>
            </a:ext>
          </a:extLst>
        </xdr:cNvPr>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21970</xdr:rowOff>
    </xdr:from>
    <xdr:ext cx="595419" cy="259045"/>
    <xdr:sp macro="" textlink="">
      <xdr:nvSpPr>
        <xdr:cNvPr id="337" name="テキスト ボックス 336">
          <a:extLst>
            <a:ext uri="{FF2B5EF4-FFF2-40B4-BE49-F238E27FC236}">
              <a16:creationId xmlns:a16="http://schemas.microsoft.com/office/drawing/2014/main" id="{00000000-0008-0000-0700-000051010000}"/>
            </a:ext>
          </a:extLst>
        </xdr:cNvPr>
        <xdr:cNvSpPr txBox="1"/>
      </xdr:nvSpPr>
      <xdr:spPr>
        <a:xfrm>
          <a:off x="6008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38" name="直線コネクタ 337">
          <a:extLst>
            <a:ext uri="{FF2B5EF4-FFF2-40B4-BE49-F238E27FC236}">
              <a16:creationId xmlns:a16="http://schemas.microsoft.com/office/drawing/2014/main" id="{00000000-0008-0000-0700-000052010000}"/>
            </a:ext>
          </a:extLst>
        </xdr:cNvPr>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38299</xdr:rowOff>
    </xdr:from>
    <xdr:ext cx="595419" cy="259045"/>
    <xdr:sp macro="" textlink="">
      <xdr:nvSpPr>
        <xdr:cNvPr id="339" name="テキスト ボックス 338">
          <a:extLst>
            <a:ext uri="{FF2B5EF4-FFF2-40B4-BE49-F238E27FC236}">
              <a16:creationId xmlns:a16="http://schemas.microsoft.com/office/drawing/2014/main" id="{00000000-0008-0000-0700-000053010000}"/>
            </a:ext>
          </a:extLst>
        </xdr:cNvPr>
        <xdr:cNvSpPr txBox="1"/>
      </xdr:nvSpPr>
      <xdr:spPr>
        <a:xfrm>
          <a:off x="6008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0" name="直線コネクタ 339">
          <a:extLst>
            <a:ext uri="{FF2B5EF4-FFF2-40B4-BE49-F238E27FC236}">
              <a16:creationId xmlns:a16="http://schemas.microsoft.com/office/drawing/2014/main" id="{00000000-0008-0000-0700-000054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1" name="テキスト ボックス 340">
          <a:extLst>
            <a:ext uri="{FF2B5EF4-FFF2-40B4-BE49-F238E27FC236}">
              <a16:creationId xmlns:a16="http://schemas.microsoft.com/office/drawing/2014/main" id="{00000000-0008-0000-0700-000055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2" name="農林水産業費グラフ枠">
          <a:extLst>
            <a:ext uri="{FF2B5EF4-FFF2-40B4-BE49-F238E27FC236}">
              <a16:creationId xmlns:a16="http://schemas.microsoft.com/office/drawing/2014/main" id="{00000000-0008-0000-0700-000056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63979</xdr:rowOff>
    </xdr:from>
    <xdr:to>
      <xdr:col>54</xdr:col>
      <xdr:colOff>189865</xdr:colOff>
      <xdr:row>58</xdr:row>
      <xdr:rowOff>153601</xdr:rowOff>
    </xdr:to>
    <xdr:cxnSp macro="">
      <xdr:nvCxnSpPr>
        <xdr:cNvPr id="343" name="直線コネクタ 342">
          <a:extLst>
            <a:ext uri="{FF2B5EF4-FFF2-40B4-BE49-F238E27FC236}">
              <a16:creationId xmlns:a16="http://schemas.microsoft.com/office/drawing/2014/main" id="{00000000-0008-0000-0700-000057010000}"/>
            </a:ext>
          </a:extLst>
        </xdr:cNvPr>
        <xdr:cNvCxnSpPr/>
      </xdr:nvCxnSpPr>
      <xdr:spPr>
        <a:xfrm flipV="1">
          <a:off x="10475595" y="8636479"/>
          <a:ext cx="1270" cy="14612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157428</xdr:rowOff>
    </xdr:from>
    <xdr:ext cx="534377" cy="259045"/>
    <xdr:sp macro="" textlink="">
      <xdr:nvSpPr>
        <xdr:cNvPr id="344" name="農林水産業費最小値テキスト">
          <a:extLst>
            <a:ext uri="{FF2B5EF4-FFF2-40B4-BE49-F238E27FC236}">
              <a16:creationId xmlns:a16="http://schemas.microsoft.com/office/drawing/2014/main" id="{00000000-0008-0000-0700-000058010000}"/>
            </a:ext>
          </a:extLst>
        </xdr:cNvPr>
        <xdr:cNvSpPr txBox="1"/>
      </xdr:nvSpPr>
      <xdr:spPr>
        <a:xfrm>
          <a:off x="10528300" y="101015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153601</xdr:rowOff>
    </xdr:from>
    <xdr:to>
      <xdr:col>55</xdr:col>
      <xdr:colOff>88900</xdr:colOff>
      <xdr:row>58</xdr:row>
      <xdr:rowOff>153601</xdr:rowOff>
    </xdr:to>
    <xdr:cxnSp macro="">
      <xdr:nvCxnSpPr>
        <xdr:cNvPr id="345" name="直線コネクタ 344">
          <a:extLst>
            <a:ext uri="{FF2B5EF4-FFF2-40B4-BE49-F238E27FC236}">
              <a16:creationId xmlns:a16="http://schemas.microsoft.com/office/drawing/2014/main" id="{00000000-0008-0000-0700-000059010000}"/>
            </a:ext>
          </a:extLst>
        </xdr:cNvPr>
        <xdr:cNvCxnSpPr/>
      </xdr:nvCxnSpPr>
      <xdr:spPr>
        <a:xfrm>
          <a:off x="10388600" y="100977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10656</xdr:rowOff>
    </xdr:from>
    <xdr:ext cx="599010" cy="259045"/>
    <xdr:sp macro="" textlink="">
      <xdr:nvSpPr>
        <xdr:cNvPr id="346" name="農林水産業費最大値テキスト">
          <a:extLst>
            <a:ext uri="{FF2B5EF4-FFF2-40B4-BE49-F238E27FC236}">
              <a16:creationId xmlns:a16="http://schemas.microsoft.com/office/drawing/2014/main" id="{00000000-0008-0000-0700-00005A010000}"/>
            </a:ext>
          </a:extLst>
        </xdr:cNvPr>
        <xdr:cNvSpPr txBox="1"/>
      </xdr:nvSpPr>
      <xdr:spPr>
        <a:xfrm>
          <a:off x="10528300" y="84117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144,956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63979</xdr:rowOff>
    </xdr:from>
    <xdr:to>
      <xdr:col>55</xdr:col>
      <xdr:colOff>88900</xdr:colOff>
      <xdr:row>50</xdr:row>
      <xdr:rowOff>63979</xdr:rowOff>
    </xdr:to>
    <xdr:cxnSp macro="">
      <xdr:nvCxnSpPr>
        <xdr:cNvPr id="347" name="直線コネクタ 346">
          <a:extLst>
            <a:ext uri="{FF2B5EF4-FFF2-40B4-BE49-F238E27FC236}">
              <a16:creationId xmlns:a16="http://schemas.microsoft.com/office/drawing/2014/main" id="{00000000-0008-0000-0700-00005B010000}"/>
            </a:ext>
          </a:extLst>
        </xdr:cNvPr>
        <xdr:cNvCxnSpPr/>
      </xdr:nvCxnSpPr>
      <xdr:spPr>
        <a:xfrm>
          <a:off x="10388600" y="86364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56</xdr:row>
      <xdr:rowOff>156094</xdr:rowOff>
    </xdr:from>
    <xdr:to>
      <xdr:col>55</xdr:col>
      <xdr:colOff>0</xdr:colOff>
      <xdr:row>57</xdr:row>
      <xdr:rowOff>113139</xdr:rowOff>
    </xdr:to>
    <xdr:cxnSp macro="">
      <xdr:nvCxnSpPr>
        <xdr:cNvPr id="348" name="直線コネクタ 347">
          <a:extLst>
            <a:ext uri="{FF2B5EF4-FFF2-40B4-BE49-F238E27FC236}">
              <a16:creationId xmlns:a16="http://schemas.microsoft.com/office/drawing/2014/main" id="{00000000-0008-0000-0700-00005C010000}"/>
            </a:ext>
          </a:extLst>
        </xdr:cNvPr>
        <xdr:cNvCxnSpPr/>
      </xdr:nvCxnSpPr>
      <xdr:spPr>
        <a:xfrm>
          <a:off x="9639300" y="9757294"/>
          <a:ext cx="838200" cy="1284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163669</xdr:rowOff>
    </xdr:from>
    <xdr:ext cx="534377" cy="259045"/>
    <xdr:sp macro="" textlink="">
      <xdr:nvSpPr>
        <xdr:cNvPr id="349" name="農林水産業費平均値テキスト">
          <a:extLst>
            <a:ext uri="{FF2B5EF4-FFF2-40B4-BE49-F238E27FC236}">
              <a16:creationId xmlns:a16="http://schemas.microsoft.com/office/drawing/2014/main" id="{00000000-0008-0000-0700-00005D010000}"/>
            </a:ext>
          </a:extLst>
        </xdr:cNvPr>
        <xdr:cNvSpPr txBox="1"/>
      </xdr:nvSpPr>
      <xdr:spPr>
        <a:xfrm>
          <a:off x="10528300" y="959341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38,733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140792</xdr:rowOff>
    </xdr:from>
    <xdr:to>
      <xdr:col>55</xdr:col>
      <xdr:colOff>50800</xdr:colOff>
      <xdr:row>57</xdr:row>
      <xdr:rowOff>70942</xdr:rowOff>
    </xdr:to>
    <xdr:sp macro="" textlink="">
      <xdr:nvSpPr>
        <xdr:cNvPr id="350" name="フローチャート: 判断 349">
          <a:extLst>
            <a:ext uri="{FF2B5EF4-FFF2-40B4-BE49-F238E27FC236}">
              <a16:creationId xmlns:a16="http://schemas.microsoft.com/office/drawing/2014/main" id="{00000000-0008-0000-0700-00005E010000}"/>
            </a:ext>
          </a:extLst>
        </xdr:cNvPr>
        <xdr:cNvSpPr/>
      </xdr:nvSpPr>
      <xdr:spPr>
        <a:xfrm>
          <a:off x="10426700" y="9741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56</xdr:row>
      <xdr:rowOff>156094</xdr:rowOff>
    </xdr:from>
    <xdr:to>
      <xdr:col>50</xdr:col>
      <xdr:colOff>114300</xdr:colOff>
      <xdr:row>56</xdr:row>
      <xdr:rowOff>160731</xdr:rowOff>
    </xdr:to>
    <xdr:cxnSp macro="">
      <xdr:nvCxnSpPr>
        <xdr:cNvPr id="351" name="直線コネクタ 350">
          <a:extLst>
            <a:ext uri="{FF2B5EF4-FFF2-40B4-BE49-F238E27FC236}">
              <a16:creationId xmlns:a16="http://schemas.microsoft.com/office/drawing/2014/main" id="{00000000-0008-0000-0700-00005F010000}"/>
            </a:ext>
          </a:extLst>
        </xdr:cNvPr>
        <xdr:cNvCxnSpPr/>
      </xdr:nvCxnSpPr>
      <xdr:spPr>
        <a:xfrm flipV="1">
          <a:off x="8750300" y="9757294"/>
          <a:ext cx="889000" cy="46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164230</xdr:rowOff>
    </xdr:from>
    <xdr:to>
      <xdr:col>50</xdr:col>
      <xdr:colOff>165100</xdr:colOff>
      <xdr:row>57</xdr:row>
      <xdr:rowOff>94380</xdr:rowOff>
    </xdr:to>
    <xdr:sp macro="" textlink="">
      <xdr:nvSpPr>
        <xdr:cNvPr id="352" name="フローチャート: 判断 351">
          <a:extLst>
            <a:ext uri="{FF2B5EF4-FFF2-40B4-BE49-F238E27FC236}">
              <a16:creationId xmlns:a16="http://schemas.microsoft.com/office/drawing/2014/main" id="{00000000-0008-0000-0700-000060010000}"/>
            </a:ext>
          </a:extLst>
        </xdr:cNvPr>
        <xdr:cNvSpPr/>
      </xdr:nvSpPr>
      <xdr:spPr>
        <a:xfrm>
          <a:off x="9588500" y="9765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85507</xdr:rowOff>
    </xdr:from>
    <xdr:ext cx="534377" cy="259045"/>
    <xdr:sp macro="" textlink="">
      <xdr:nvSpPr>
        <xdr:cNvPr id="353" name="テキスト ボックス 352">
          <a:extLst>
            <a:ext uri="{FF2B5EF4-FFF2-40B4-BE49-F238E27FC236}">
              <a16:creationId xmlns:a16="http://schemas.microsoft.com/office/drawing/2014/main" id="{00000000-0008-0000-0700-000061010000}"/>
            </a:ext>
          </a:extLst>
        </xdr:cNvPr>
        <xdr:cNvSpPr txBox="1"/>
      </xdr:nvSpPr>
      <xdr:spPr>
        <a:xfrm>
          <a:off x="9372111" y="98581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56</xdr:row>
      <xdr:rowOff>160731</xdr:rowOff>
    </xdr:from>
    <xdr:to>
      <xdr:col>45</xdr:col>
      <xdr:colOff>177800</xdr:colOff>
      <xdr:row>57</xdr:row>
      <xdr:rowOff>87133</xdr:rowOff>
    </xdr:to>
    <xdr:cxnSp macro="">
      <xdr:nvCxnSpPr>
        <xdr:cNvPr id="354" name="直線コネクタ 353">
          <a:extLst>
            <a:ext uri="{FF2B5EF4-FFF2-40B4-BE49-F238E27FC236}">
              <a16:creationId xmlns:a16="http://schemas.microsoft.com/office/drawing/2014/main" id="{00000000-0008-0000-0700-000062010000}"/>
            </a:ext>
          </a:extLst>
        </xdr:cNvPr>
        <xdr:cNvCxnSpPr/>
      </xdr:nvCxnSpPr>
      <xdr:spPr>
        <a:xfrm flipV="1">
          <a:off x="7861300" y="9761931"/>
          <a:ext cx="889000" cy="978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148510</xdr:rowOff>
    </xdr:from>
    <xdr:to>
      <xdr:col>46</xdr:col>
      <xdr:colOff>38100</xdr:colOff>
      <xdr:row>57</xdr:row>
      <xdr:rowOff>78660</xdr:rowOff>
    </xdr:to>
    <xdr:sp macro="" textlink="">
      <xdr:nvSpPr>
        <xdr:cNvPr id="355" name="フローチャート: 判断 354">
          <a:extLst>
            <a:ext uri="{FF2B5EF4-FFF2-40B4-BE49-F238E27FC236}">
              <a16:creationId xmlns:a16="http://schemas.microsoft.com/office/drawing/2014/main" id="{00000000-0008-0000-0700-000063010000}"/>
            </a:ext>
          </a:extLst>
        </xdr:cNvPr>
        <xdr:cNvSpPr/>
      </xdr:nvSpPr>
      <xdr:spPr>
        <a:xfrm>
          <a:off x="8699500" y="9749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69787</xdr:rowOff>
    </xdr:from>
    <xdr:ext cx="534377" cy="259045"/>
    <xdr:sp macro="" textlink="">
      <xdr:nvSpPr>
        <xdr:cNvPr id="356" name="テキスト ボックス 355">
          <a:extLst>
            <a:ext uri="{FF2B5EF4-FFF2-40B4-BE49-F238E27FC236}">
              <a16:creationId xmlns:a16="http://schemas.microsoft.com/office/drawing/2014/main" id="{00000000-0008-0000-0700-000064010000}"/>
            </a:ext>
          </a:extLst>
        </xdr:cNvPr>
        <xdr:cNvSpPr txBox="1"/>
      </xdr:nvSpPr>
      <xdr:spPr>
        <a:xfrm>
          <a:off x="8483111" y="98424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87133</xdr:rowOff>
    </xdr:from>
    <xdr:to>
      <xdr:col>41</xdr:col>
      <xdr:colOff>50800</xdr:colOff>
      <xdr:row>57</xdr:row>
      <xdr:rowOff>130371</xdr:rowOff>
    </xdr:to>
    <xdr:cxnSp macro="">
      <xdr:nvCxnSpPr>
        <xdr:cNvPr id="357" name="直線コネクタ 356">
          <a:extLst>
            <a:ext uri="{FF2B5EF4-FFF2-40B4-BE49-F238E27FC236}">
              <a16:creationId xmlns:a16="http://schemas.microsoft.com/office/drawing/2014/main" id="{00000000-0008-0000-0700-000065010000}"/>
            </a:ext>
          </a:extLst>
        </xdr:cNvPr>
        <xdr:cNvCxnSpPr/>
      </xdr:nvCxnSpPr>
      <xdr:spPr>
        <a:xfrm flipV="1">
          <a:off x="6972300" y="9859783"/>
          <a:ext cx="889000" cy="432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145897</xdr:rowOff>
    </xdr:from>
    <xdr:to>
      <xdr:col>41</xdr:col>
      <xdr:colOff>101600</xdr:colOff>
      <xdr:row>57</xdr:row>
      <xdr:rowOff>76047</xdr:rowOff>
    </xdr:to>
    <xdr:sp macro="" textlink="">
      <xdr:nvSpPr>
        <xdr:cNvPr id="358" name="フローチャート: 判断 357">
          <a:extLst>
            <a:ext uri="{FF2B5EF4-FFF2-40B4-BE49-F238E27FC236}">
              <a16:creationId xmlns:a16="http://schemas.microsoft.com/office/drawing/2014/main" id="{00000000-0008-0000-0700-000066010000}"/>
            </a:ext>
          </a:extLst>
        </xdr:cNvPr>
        <xdr:cNvSpPr/>
      </xdr:nvSpPr>
      <xdr:spPr>
        <a:xfrm>
          <a:off x="7810500" y="97470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92574</xdr:rowOff>
    </xdr:from>
    <xdr:ext cx="534377" cy="259045"/>
    <xdr:sp macro="" textlink="">
      <xdr:nvSpPr>
        <xdr:cNvPr id="359" name="テキスト ボックス 358">
          <a:extLst>
            <a:ext uri="{FF2B5EF4-FFF2-40B4-BE49-F238E27FC236}">
              <a16:creationId xmlns:a16="http://schemas.microsoft.com/office/drawing/2014/main" id="{00000000-0008-0000-0700-000067010000}"/>
            </a:ext>
          </a:extLst>
        </xdr:cNvPr>
        <xdr:cNvSpPr txBox="1"/>
      </xdr:nvSpPr>
      <xdr:spPr>
        <a:xfrm>
          <a:off x="7594111" y="95223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38,264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16434</xdr:rowOff>
    </xdr:from>
    <xdr:to>
      <xdr:col>36</xdr:col>
      <xdr:colOff>165100</xdr:colOff>
      <xdr:row>57</xdr:row>
      <xdr:rowOff>118034</xdr:rowOff>
    </xdr:to>
    <xdr:sp macro="" textlink="">
      <xdr:nvSpPr>
        <xdr:cNvPr id="360" name="フローチャート: 判断 359">
          <a:extLst>
            <a:ext uri="{FF2B5EF4-FFF2-40B4-BE49-F238E27FC236}">
              <a16:creationId xmlns:a16="http://schemas.microsoft.com/office/drawing/2014/main" id="{00000000-0008-0000-0700-000068010000}"/>
            </a:ext>
          </a:extLst>
        </xdr:cNvPr>
        <xdr:cNvSpPr/>
      </xdr:nvSpPr>
      <xdr:spPr>
        <a:xfrm>
          <a:off x="6921500" y="97890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134561</xdr:rowOff>
    </xdr:from>
    <xdr:ext cx="534377" cy="259045"/>
    <xdr:sp macro="" textlink="">
      <xdr:nvSpPr>
        <xdr:cNvPr id="361" name="テキスト ボックス 360">
          <a:extLst>
            <a:ext uri="{FF2B5EF4-FFF2-40B4-BE49-F238E27FC236}">
              <a16:creationId xmlns:a16="http://schemas.microsoft.com/office/drawing/2014/main" id="{00000000-0008-0000-0700-000069010000}"/>
            </a:ext>
          </a:extLst>
        </xdr:cNvPr>
        <xdr:cNvSpPr txBox="1"/>
      </xdr:nvSpPr>
      <xdr:spPr>
        <a:xfrm>
          <a:off x="6705111" y="95643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34,407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700-00006A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700-00006C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700-00006E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62339</xdr:rowOff>
    </xdr:from>
    <xdr:to>
      <xdr:col>55</xdr:col>
      <xdr:colOff>50800</xdr:colOff>
      <xdr:row>57</xdr:row>
      <xdr:rowOff>163939</xdr:rowOff>
    </xdr:to>
    <xdr:sp macro="" textlink="">
      <xdr:nvSpPr>
        <xdr:cNvPr id="367" name="楕円 366">
          <a:extLst>
            <a:ext uri="{FF2B5EF4-FFF2-40B4-BE49-F238E27FC236}">
              <a16:creationId xmlns:a16="http://schemas.microsoft.com/office/drawing/2014/main" id="{00000000-0008-0000-0700-00006F010000}"/>
            </a:ext>
          </a:extLst>
        </xdr:cNvPr>
        <xdr:cNvSpPr/>
      </xdr:nvSpPr>
      <xdr:spPr>
        <a:xfrm>
          <a:off x="10426700" y="98349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40766</xdr:rowOff>
    </xdr:from>
    <xdr:ext cx="534377" cy="259045"/>
    <xdr:sp macro="" textlink="">
      <xdr:nvSpPr>
        <xdr:cNvPr id="368" name="農林水産業費該当値テキスト">
          <a:extLst>
            <a:ext uri="{FF2B5EF4-FFF2-40B4-BE49-F238E27FC236}">
              <a16:creationId xmlns:a16="http://schemas.microsoft.com/office/drawing/2014/main" id="{00000000-0008-0000-0700-000070010000}"/>
            </a:ext>
          </a:extLst>
        </xdr:cNvPr>
        <xdr:cNvSpPr txBox="1"/>
      </xdr:nvSpPr>
      <xdr:spPr>
        <a:xfrm>
          <a:off x="10528300" y="98134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30,190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105294</xdr:rowOff>
    </xdr:from>
    <xdr:to>
      <xdr:col>50</xdr:col>
      <xdr:colOff>165100</xdr:colOff>
      <xdr:row>57</xdr:row>
      <xdr:rowOff>35444</xdr:rowOff>
    </xdr:to>
    <xdr:sp macro="" textlink="">
      <xdr:nvSpPr>
        <xdr:cNvPr id="369" name="楕円 368">
          <a:extLst>
            <a:ext uri="{FF2B5EF4-FFF2-40B4-BE49-F238E27FC236}">
              <a16:creationId xmlns:a16="http://schemas.microsoft.com/office/drawing/2014/main" id="{00000000-0008-0000-0700-000071010000}"/>
            </a:ext>
          </a:extLst>
        </xdr:cNvPr>
        <xdr:cNvSpPr/>
      </xdr:nvSpPr>
      <xdr:spPr>
        <a:xfrm>
          <a:off x="9588500" y="97064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51971</xdr:rowOff>
    </xdr:from>
    <xdr:ext cx="534377" cy="259045"/>
    <xdr:sp macro="" textlink="">
      <xdr:nvSpPr>
        <xdr:cNvPr id="370" name="テキスト ボックス 369">
          <a:extLst>
            <a:ext uri="{FF2B5EF4-FFF2-40B4-BE49-F238E27FC236}">
              <a16:creationId xmlns:a16="http://schemas.microsoft.com/office/drawing/2014/main" id="{00000000-0008-0000-0700-000072010000}"/>
            </a:ext>
          </a:extLst>
        </xdr:cNvPr>
        <xdr:cNvSpPr txBox="1"/>
      </xdr:nvSpPr>
      <xdr:spPr>
        <a:xfrm>
          <a:off x="9372111" y="94817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41,994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56</xdr:row>
      <xdr:rowOff>109931</xdr:rowOff>
    </xdr:from>
    <xdr:to>
      <xdr:col>46</xdr:col>
      <xdr:colOff>38100</xdr:colOff>
      <xdr:row>57</xdr:row>
      <xdr:rowOff>40081</xdr:rowOff>
    </xdr:to>
    <xdr:sp macro="" textlink="">
      <xdr:nvSpPr>
        <xdr:cNvPr id="371" name="楕円 370">
          <a:extLst>
            <a:ext uri="{FF2B5EF4-FFF2-40B4-BE49-F238E27FC236}">
              <a16:creationId xmlns:a16="http://schemas.microsoft.com/office/drawing/2014/main" id="{00000000-0008-0000-0700-000073010000}"/>
            </a:ext>
          </a:extLst>
        </xdr:cNvPr>
        <xdr:cNvSpPr/>
      </xdr:nvSpPr>
      <xdr:spPr>
        <a:xfrm>
          <a:off x="8699500" y="97111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56608</xdr:rowOff>
    </xdr:from>
    <xdr:ext cx="534377" cy="259045"/>
    <xdr:sp macro="" textlink="">
      <xdr:nvSpPr>
        <xdr:cNvPr id="372" name="テキスト ボックス 371">
          <a:extLst>
            <a:ext uri="{FF2B5EF4-FFF2-40B4-BE49-F238E27FC236}">
              <a16:creationId xmlns:a16="http://schemas.microsoft.com/office/drawing/2014/main" id="{00000000-0008-0000-0700-000074010000}"/>
            </a:ext>
          </a:extLst>
        </xdr:cNvPr>
        <xdr:cNvSpPr txBox="1"/>
      </xdr:nvSpPr>
      <xdr:spPr>
        <a:xfrm>
          <a:off x="8483111" y="94863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41,568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36333</xdr:rowOff>
    </xdr:from>
    <xdr:to>
      <xdr:col>41</xdr:col>
      <xdr:colOff>101600</xdr:colOff>
      <xdr:row>57</xdr:row>
      <xdr:rowOff>137933</xdr:rowOff>
    </xdr:to>
    <xdr:sp macro="" textlink="">
      <xdr:nvSpPr>
        <xdr:cNvPr id="373" name="楕円 372">
          <a:extLst>
            <a:ext uri="{FF2B5EF4-FFF2-40B4-BE49-F238E27FC236}">
              <a16:creationId xmlns:a16="http://schemas.microsoft.com/office/drawing/2014/main" id="{00000000-0008-0000-0700-000075010000}"/>
            </a:ext>
          </a:extLst>
        </xdr:cNvPr>
        <xdr:cNvSpPr/>
      </xdr:nvSpPr>
      <xdr:spPr>
        <a:xfrm>
          <a:off x="7810500" y="9808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129060</xdr:rowOff>
    </xdr:from>
    <xdr:ext cx="534377" cy="259045"/>
    <xdr:sp macro="" textlink="">
      <xdr:nvSpPr>
        <xdr:cNvPr id="374" name="テキスト ボックス 373">
          <a:extLst>
            <a:ext uri="{FF2B5EF4-FFF2-40B4-BE49-F238E27FC236}">
              <a16:creationId xmlns:a16="http://schemas.microsoft.com/office/drawing/2014/main" id="{00000000-0008-0000-0700-000076010000}"/>
            </a:ext>
          </a:extLst>
        </xdr:cNvPr>
        <xdr:cNvSpPr txBox="1"/>
      </xdr:nvSpPr>
      <xdr:spPr>
        <a:xfrm>
          <a:off x="7594111" y="99017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32,579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79571</xdr:rowOff>
    </xdr:from>
    <xdr:to>
      <xdr:col>36</xdr:col>
      <xdr:colOff>165100</xdr:colOff>
      <xdr:row>58</xdr:row>
      <xdr:rowOff>9721</xdr:rowOff>
    </xdr:to>
    <xdr:sp macro="" textlink="">
      <xdr:nvSpPr>
        <xdr:cNvPr id="375" name="楕円 374">
          <a:extLst>
            <a:ext uri="{FF2B5EF4-FFF2-40B4-BE49-F238E27FC236}">
              <a16:creationId xmlns:a16="http://schemas.microsoft.com/office/drawing/2014/main" id="{00000000-0008-0000-0700-000077010000}"/>
            </a:ext>
          </a:extLst>
        </xdr:cNvPr>
        <xdr:cNvSpPr/>
      </xdr:nvSpPr>
      <xdr:spPr>
        <a:xfrm>
          <a:off x="6921500" y="98522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848</xdr:rowOff>
    </xdr:from>
    <xdr:ext cx="534377" cy="259045"/>
    <xdr:sp macro="" textlink="">
      <xdr:nvSpPr>
        <xdr:cNvPr id="376" name="テキスト ボックス 375">
          <a:extLst>
            <a:ext uri="{FF2B5EF4-FFF2-40B4-BE49-F238E27FC236}">
              <a16:creationId xmlns:a16="http://schemas.microsoft.com/office/drawing/2014/main" id="{00000000-0008-0000-0700-000078010000}"/>
            </a:ext>
          </a:extLst>
        </xdr:cNvPr>
        <xdr:cNvSpPr txBox="1"/>
      </xdr:nvSpPr>
      <xdr:spPr>
        <a:xfrm>
          <a:off x="6705111" y="99449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28,607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7" name="正方形/長方形 376">
          <a:extLst>
            <a:ext uri="{FF2B5EF4-FFF2-40B4-BE49-F238E27FC236}">
              <a16:creationId xmlns:a16="http://schemas.microsoft.com/office/drawing/2014/main" id="{00000000-0008-0000-0700-000079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8" name="正方形/長方形 377">
          <a:extLst>
            <a:ext uri="{FF2B5EF4-FFF2-40B4-BE49-F238E27FC236}">
              <a16:creationId xmlns:a16="http://schemas.microsoft.com/office/drawing/2014/main" id="{00000000-0008-0000-0700-00007A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0" name="正方形/長方形 379">
          <a:extLst>
            <a:ext uri="{FF2B5EF4-FFF2-40B4-BE49-F238E27FC236}">
              <a16:creationId xmlns:a16="http://schemas.microsoft.com/office/drawing/2014/main" id="{00000000-0008-0000-0700-00007C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1" name="正方形/長方形 380">
          <a:extLst>
            <a:ext uri="{FF2B5EF4-FFF2-40B4-BE49-F238E27FC236}">
              <a16:creationId xmlns:a16="http://schemas.microsoft.com/office/drawing/2014/main" id="{00000000-0008-0000-0700-00007D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23,942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2" name="正方形/長方形 381">
          <a:extLst>
            <a:ext uri="{FF2B5EF4-FFF2-40B4-BE49-F238E27FC236}">
              <a16:creationId xmlns:a16="http://schemas.microsoft.com/office/drawing/2014/main" id="{00000000-0008-0000-0700-00007E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3" name="正方形/長方形 382">
          <a:extLst>
            <a:ext uri="{FF2B5EF4-FFF2-40B4-BE49-F238E27FC236}">
              <a16:creationId xmlns:a16="http://schemas.microsoft.com/office/drawing/2014/main" id="{00000000-0008-0000-0700-00007F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25,736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4" name="正方形/長方形 383">
          <a:extLst>
            <a:ext uri="{FF2B5EF4-FFF2-40B4-BE49-F238E27FC236}">
              <a16:creationId xmlns:a16="http://schemas.microsoft.com/office/drawing/2014/main" id="{00000000-0008-0000-0700-000080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5" name="テキスト ボックス 384">
          <a:extLst>
            <a:ext uri="{FF2B5EF4-FFF2-40B4-BE49-F238E27FC236}">
              <a16:creationId xmlns:a16="http://schemas.microsoft.com/office/drawing/2014/main" id="{00000000-0008-0000-0700-000081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6" name="直線コネクタ 385">
          <a:extLst>
            <a:ext uri="{FF2B5EF4-FFF2-40B4-BE49-F238E27FC236}">
              <a16:creationId xmlns:a16="http://schemas.microsoft.com/office/drawing/2014/main" id="{00000000-0008-0000-0700-000082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87" name="直線コネクタ 386">
          <a:extLst>
            <a:ext uri="{FF2B5EF4-FFF2-40B4-BE49-F238E27FC236}">
              <a16:creationId xmlns:a16="http://schemas.microsoft.com/office/drawing/2014/main" id="{00000000-0008-0000-0700-000083010000}"/>
            </a:ext>
          </a:extLst>
        </xdr:cNvPr>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88" name="テキスト ボックス 387">
          <a:extLst>
            <a:ext uri="{FF2B5EF4-FFF2-40B4-BE49-F238E27FC236}">
              <a16:creationId xmlns:a16="http://schemas.microsoft.com/office/drawing/2014/main" id="{00000000-0008-0000-0700-000084010000}"/>
            </a:ext>
          </a:extLst>
        </xdr:cNvPr>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89" name="直線コネクタ 388">
          <a:extLst>
            <a:ext uri="{FF2B5EF4-FFF2-40B4-BE49-F238E27FC236}">
              <a16:creationId xmlns:a16="http://schemas.microsoft.com/office/drawing/2014/main" id="{00000000-0008-0000-0700-000085010000}"/>
            </a:ext>
          </a:extLst>
        </xdr:cNvPr>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144434</xdr:rowOff>
    </xdr:from>
    <xdr:ext cx="531299" cy="259045"/>
    <xdr:sp macro="" textlink="">
      <xdr:nvSpPr>
        <xdr:cNvPr id="390" name="テキスト ボックス 389">
          <a:extLst>
            <a:ext uri="{FF2B5EF4-FFF2-40B4-BE49-F238E27FC236}">
              <a16:creationId xmlns:a16="http://schemas.microsoft.com/office/drawing/2014/main" id="{00000000-0008-0000-0700-000086010000}"/>
            </a:ext>
          </a:extLst>
        </xdr:cNvPr>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91" name="直線コネクタ 390">
          <a:extLst>
            <a:ext uri="{FF2B5EF4-FFF2-40B4-BE49-F238E27FC236}">
              <a16:creationId xmlns:a16="http://schemas.microsoft.com/office/drawing/2014/main" id="{00000000-0008-0000-0700-000087010000}"/>
            </a:ext>
          </a:extLst>
        </xdr:cNvPr>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160762</xdr:rowOff>
    </xdr:from>
    <xdr:ext cx="531299" cy="259045"/>
    <xdr:sp macro="" textlink="">
      <xdr:nvSpPr>
        <xdr:cNvPr id="392" name="テキスト ボックス 391">
          <a:extLst>
            <a:ext uri="{FF2B5EF4-FFF2-40B4-BE49-F238E27FC236}">
              <a16:creationId xmlns:a16="http://schemas.microsoft.com/office/drawing/2014/main" id="{00000000-0008-0000-0700-000088010000}"/>
            </a:ext>
          </a:extLst>
        </xdr:cNvPr>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93" name="直線コネクタ 392">
          <a:extLst>
            <a:ext uri="{FF2B5EF4-FFF2-40B4-BE49-F238E27FC236}">
              <a16:creationId xmlns:a16="http://schemas.microsoft.com/office/drawing/2014/main" id="{00000000-0008-0000-0700-000089010000}"/>
            </a:ext>
          </a:extLst>
        </xdr:cNvPr>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5642</xdr:rowOff>
    </xdr:from>
    <xdr:ext cx="531299" cy="259045"/>
    <xdr:sp macro="" textlink="">
      <xdr:nvSpPr>
        <xdr:cNvPr id="394" name="テキスト ボックス 393">
          <a:extLst>
            <a:ext uri="{FF2B5EF4-FFF2-40B4-BE49-F238E27FC236}">
              <a16:creationId xmlns:a16="http://schemas.microsoft.com/office/drawing/2014/main" id="{00000000-0008-0000-0700-00008A010000}"/>
            </a:ext>
          </a:extLst>
        </xdr:cNvPr>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395" name="直線コネクタ 394">
          <a:extLst>
            <a:ext uri="{FF2B5EF4-FFF2-40B4-BE49-F238E27FC236}">
              <a16:creationId xmlns:a16="http://schemas.microsoft.com/office/drawing/2014/main" id="{00000000-0008-0000-0700-00008B010000}"/>
            </a:ext>
          </a:extLst>
        </xdr:cNvPr>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21970</xdr:rowOff>
    </xdr:from>
    <xdr:ext cx="531299" cy="259045"/>
    <xdr:sp macro="" textlink="">
      <xdr:nvSpPr>
        <xdr:cNvPr id="396" name="テキスト ボックス 395">
          <a:extLst>
            <a:ext uri="{FF2B5EF4-FFF2-40B4-BE49-F238E27FC236}">
              <a16:creationId xmlns:a16="http://schemas.microsoft.com/office/drawing/2014/main" id="{00000000-0008-0000-0700-00008C010000}"/>
            </a:ext>
          </a:extLst>
        </xdr:cNvPr>
        <xdr:cNvSpPr txBox="1"/>
      </xdr:nvSpPr>
      <xdr:spPr>
        <a:xfrm>
          <a:off x="6072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397" name="直線コネクタ 396">
          <a:extLst>
            <a:ext uri="{FF2B5EF4-FFF2-40B4-BE49-F238E27FC236}">
              <a16:creationId xmlns:a16="http://schemas.microsoft.com/office/drawing/2014/main" id="{00000000-0008-0000-0700-00008D010000}"/>
            </a:ext>
          </a:extLst>
        </xdr:cNvPr>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38299</xdr:rowOff>
    </xdr:from>
    <xdr:ext cx="595419" cy="259045"/>
    <xdr:sp macro="" textlink="">
      <xdr:nvSpPr>
        <xdr:cNvPr id="398" name="テキスト ボックス 397">
          <a:extLst>
            <a:ext uri="{FF2B5EF4-FFF2-40B4-BE49-F238E27FC236}">
              <a16:creationId xmlns:a16="http://schemas.microsoft.com/office/drawing/2014/main" id="{00000000-0008-0000-0700-00008E010000}"/>
            </a:ext>
          </a:extLst>
        </xdr:cNvPr>
        <xdr:cNvSpPr txBox="1"/>
      </xdr:nvSpPr>
      <xdr:spPr>
        <a:xfrm>
          <a:off x="6008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9" name="直線コネクタ 398">
          <a:extLst>
            <a:ext uri="{FF2B5EF4-FFF2-40B4-BE49-F238E27FC236}">
              <a16:creationId xmlns:a16="http://schemas.microsoft.com/office/drawing/2014/main" id="{00000000-0008-0000-0700-00008F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400" name="テキスト ボックス 399">
          <a:extLst>
            <a:ext uri="{FF2B5EF4-FFF2-40B4-BE49-F238E27FC236}">
              <a16:creationId xmlns:a16="http://schemas.microsoft.com/office/drawing/2014/main" id="{00000000-0008-0000-0700-000090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1" name="商工費グラフ枠">
          <a:extLst>
            <a:ext uri="{FF2B5EF4-FFF2-40B4-BE49-F238E27FC236}">
              <a16:creationId xmlns:a16="http://schemas.microsoft.com/office/drawing/2014/main" id="{00000000-0008-0000-0700-000091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69</xdr:row>
      <xdr:rowOff>146444</xdr:rowOff>
    </xdr:from>
    <xdr:to>
      <xdr:col>54</xdr:col>
      <xdr:colOff>189865</xdr:colOff>
      <xdr:row>79</xdr:row>
      <xdr:rowOff>48913</xdr:rowOff>
    </xdr:to>
    <xdr:cxnSp macro="">
      <xdr:nvCxnSpPr>
        <xdr:cNvPr id="402" name="直線コネクタ 401">
          <a:extLst>
            <a:ext uri="{FF2B5EF4-FFF2-40B4-BE49-F238E27FC236}">
              <a16:creationId xmlns:a16="http://schemas.microsoft.com/office/drawing/2014/main" id="{00000000-0008-0000-0700-000092010000}"/>
            </a:ext>
          </a:extLst>
        </xdr:cNvPr>
        <xdr:cNvCxnSpPr/>
      </xdr:nvCxnSpPr>
      <xdr:spPr>
        <a:xfrm flipV="1">
          <a:off x="10475595" y="11976494"/>
          <a:ext cx="1270" cy="16169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52740</xdr:rowOff>
    </xdr:from>
    <xdr:ext cx="469744" cy="259045"/>
    <xdr:sp macro="" textlink="">
      <xdr:nvSpPr>
        <xdr:cNvPr id="403" name="商工費最小値テキスト">
          <a:extLst>
            <a:ext uri="{FF2B5EF4-FFF2-40B4-BE49-F238E27FC236}">
              <a16:creationId xmlns:a16="http://schemas.microsoft.com/office/drawing/2014/main" id="{00000000-0008-0000-0700-000093010000}"/>
            </a:ext>
          </a:extLst>
        </xdr:cNvPr>
        <xdr:cNvSpPr txBox="1"/>
      </xdr:nvSpPr>
      <xdr:spPr>
        <a:xfrm>
          <a:off x="10528300" y="135972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48913</xdr:rowOff>
    </xdr:from>
    <xdr:to>
      <xdr:col>55</xdr:col>
      <xdr:colOff>88900</xdr:colOff>
      <xdr:row>79</xdr:row>
      <xdr:rowOff>48913</xdr:rowOff>
    </xdr:to>
    <xdr:cxnSp macro="">
      <xdr:nvCxnSpPr>
        <xdr:cNvPr id="404" name="直線コネクタ 403">
          <a:extLst>
            <a:ext uri="{FF2B5EF4-FFF2-40B4-BE49-F238E27FC236}">
              <a16:creationId xmlns:a16="http://schemas.microsoft.com/office/drawing/2014/main" id="{00000000-0008-0000-0700-000094010000}"/>
            </a:ext>
          </a:extLst>
        </xdr:cNvPr>
        <xdr:cNvCxnSpPr/>
      </xdr:nvCxnSpPr>
      <xdr:spPr>
        <a:xfrm>
          <a:off x="10388600" y="135934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68</xdr:row>
      <xdr:rowOff>93121</xdr:rowOff>
    </xdr:from>
    <xdr:ext cx="599010" cy="259045"/>
    <xdr:sp macro="" textlink="">
      <xdr:nvSpPr>
        <xdr:cNvPr id="405" name="商工費最大値テキスト">
          <a:extLst>
            <a:ext uri="{FF2B5EF4-FFF2-40B4-BE49-F238E27FC236}">
              <a16:creationId xmlns:a16="http://schemas.microsoft.com/office/drawing/2014/main" id="{00000000-0008-0000-0700-000095010000}"/>
            </a:ext>
          </a:extLst>
        </xdr:cNvPr>
        <xdr:cNvSpPr txBox="1"/>
      </xdr:nvSpPr>
      <xdr:spPr>
        <a:xfrm>
          <a:off x="10528300" y="117517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102,087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69</xdr:row>
      <xdr:rowOff>146444</xdr:rowOff>
    </xdr:from>
    <xdr:to>
      <xdr:col>55</xdr:col>
      <xdr:colOff>88900</xdr:colOff>
      <xdr:row>69</xdr:row>
      <xdr:rowOff>146444</xdr:rowOff>
    </xdr:to>
    <xdr:cxnSp macro="">
      <xdr:nvCxnSpPr>
        <xdr:cNvPr id="406" name="直線コネクタ 405">
          <a:extLst>
            <a:ext uri="{FF2B5EF4-FFF2-40B4-BE49-F238E27FC236}">
              <a16:creationId xmlns:a16="http://schemas.microsoft.com/office/drawing/2014/main" id="{00000000-0008-0000-0700-000096010000}"/>
            </a:ext>
          </a:extLst>
        </xdr:cNvPr>
        <xdr:cNvCxnSpPr/>
      </xdr:nvCxnSpPr>
      <xdr:spPr>
        <a:xfrm>
          <a:off x="10388600" y="119764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125315</xdr:rowOff>
    </xdr:from>
    <xdr:to>
      <xdr:col>55</xdr:col>
      <xdr:colOff>0</xdr:colOff>
      <xdr:row>77</xdr:row>
      <xdr:rowOff>151783</xdr:rowOff>
    </xdr:to>
    <xdr:cxnSp macro="">
      <xdr:nvCxnSpPr>
        <xdr:cNvPr id="407" name="直線コネクタ 406">
          <a:extLst>
            <a:ext uri="{FF2B5EF4-FFF2-40B4-BE49-F238E27FC236}">
              <a16:creationId xmlns:a16="http://schemas.microsoft.com/office/drawing/2014/main" id="{00000000-0008-0000-0700-000097010000}"/>
            </a:ext>
          </a:extLst>
        </xdr:cNvPr>
        <xdr:cNvCxnSpPr/>
      </xdr:nvCxnSpPr>
      <xdr:spPr>
        <a:xfrm>
          <a:off x="9639300" y="13326965"/>
          <a:ext cx="838200" cy="264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75</xdr:row>
      <xdr:rowOff>158591</xdr:rowOff>
    </xdr:from>
    <xdr:ext cx="534377" cy="259045"/>
    <xdr:sp macro="" textlink="">
      <xdr:nvSpPr>
        <xdr:cNvPr id="408" name="商工費平均値テキスト">
          <a:extLst>
            <a:ext uri="{FF2B5EF4-FFF2-40B4-BE49-F238E27FC236}">
              <a16:creationId xmlns:a16="http://schemas.microsoft.com/office/drawing/2014/main" id="{00000000-0008-0000-0700-000098010000}"/>
            </a:ext>
          </a:extLst>
        </xdr:cNvPr>
        <xdr:cNvSpPr txBox="1"/>
      </xdr:nvSpPr>
      <xdr:spPr>
        <a:xfrm>
          <a:off x="10528300" y="1301734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135714</xdr:rowOff>
    </xdr:from>
    <xdr:to>
      <xdr:col>55</xdr:col>
      <xdr:colOff>50800</xdr:colOff>
      <xdr:row>77</xdr:row>
      <xdr:rowOff>65864</xdr:rowOff>
    </xdr:to>
    <xdr:sp macro="" textlink="">
      <xdr:nvSpPr>
        <xdr:cNvPr id="409" name="フローチャート: 判断 408">
          <a:extLst>
            <a:ext uri="{FF2B5EF4-FFF2-40B4-BE49-F238E27FC236}">
              <a16:creationId xmlns:a16="http://schemas.microsoft.com/office/drawing/2014/main" id="{00000000-0008-0000-0700-000099010000}"/>
            </a:ext>
          </a:extLst>
        </xdr:cNvPr>
        <xdr:cNvSpPr/>
      </xdr:nvSpPr>
      <xdr:spPr>
        <a:xfrm>
          <a:off x="10426700" y="13165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125315</xdr:rowOff>
    </xdr:from>
    <xdr:to>
      <xdr:col>50</xdr:col>
      <xdr:colOff>114300</xdr:colOff>
      <xdr:row>78</xdr:row>
      <xdr:rowOff>72720</xdr:rowOff>
    </xdr:to>
    <xdr:cxnSp macro="">
      <xdr:nvCxnSpPr>
        <xdr:cNvPr id="410" name="直線コネクタ 409">
          <a:extLst>
            <a:ext uri="{FF2B5EF4-FFF2-40B4-BE49-F238E27FC236}">
              <a16:creationId xmlns:a16="http://schemas.microsoft.com/office/drawing/2014/main" id="{00000000-0008-0000-0700-00009A010000}"/>
            </a:ext>
          </a:extLst>
        </xdr:cNvPr>
        <xdr:cNvCxnSpPr/>
      </xdr:nvCxnSpPr>
      <xdr:spPr>
        <a:xfrm flipV="1">
          <a:off x="8750300" y="13326965"/>
          <a:ext cx="889000" cy="1188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52911</xdr:rowOff>
    </xdr:from>
    <xdr:to>
      <xdr:col>50</xdr:col>
      <xdr:colOff>165100</xdr:colOff>
      <xdr:row>76</xdr:row>
      <xdr:rowOff>154511</xdr:rowOff>
    </xdr:to>
    <xdr:sp macro="" textlink="">
      <xdr:nvSpPr>
        <xdr:cNvPr id="411" name="フローチャート: 判断 410">
          <a:extLst>
            <a:ext uri="{FF2B5EF4-FFF2-40B4-BE49-F238E27FC236}">
              <a16:creationId xmlns:a16="http://schemas.microsoft.com/office/drawing/2014/main" id="{00000000-0008-0000-0700-00009B010000}"/>
            </a:ext>
          </a:extLst>
        </xdr:cNvPr>
        <xdr:cNvSpPr/>
      </xdr:nvSpPr>
      <xdr:spPr>
        <a:xfrm>
          <a:off x="9588500" y="130831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74</xdr:row>
      <xdr:rowOff>171038</xdr:rowOff>
    </xdr:from>
    <xdr:ext cx="534377" cy="259045"/>
    <xdr:sp macro="" textlink="">
      <xdr:nvSpPr>
        <xdr:cNvPr id="412" name="テキスト ボックス 411">
          <a:extLst>
            <a:ext uri="{FF2B5EF4-FFF2-40B4-BE49-F238E27FC236}">
              <a16:creationId xmlns:a16="http://schemas.microsoft.com/office/drawing/2014/main" id="{00000000-0008-0000-0700-00009C010000}"/>
            </a:ext>
          </a:extLst>
        </xdr:cNvPr>
        <xdr:cNvSpPr txBox="1"/>
      </xdr:nvSpPr>
      <xdr:spPr>
        <a:xfrm>
          <a:off x="9372111" y="128583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31,204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72720</xdr:rowOff>
    </xdr:from>
    <xdr:to>
      <xdr:col>45</xdr:col>
      <xdr:colOff>177800</xdr:colOff>
      <xdr:row>78</xdr:row>
      <xdr:rowOff>121233</xdr:rowOff>
    </xdr:to>
    <xdr:cxnSp macro="">
      <xdr:nvCxnSpPr>
        <xdr:cNvPr id="413" name="直線コネクタ 412">
          <a:extLst>
            <a:ext uri="{FF2B5EF4-FFF2-40B4-BE49-F238E27FC236}">
              <a16:creationId xmlns:a16="http://schemas.microsoft.com/office/drawing/2014/main" id="{00000000-0008-0000-0700-00009D010000}"/>
            </a:ext>
          </a:extLst>
        </xdr:cNvPr>
        <xdr:cNvCxnSpPr/>
      </xdr:nvCxnSpPr>
      <xdr:spPr>
        <a:xfrm flipV="1">
          <a:off x="7861300" y="13445820"/>
          <a:ext cx="889000" cy="485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71558</xdr:rowOff>
    </xdr:from>
    <xdr:to>
      <xdr:col>46</xdr:col>
      <xdr:colOff>38100</xdr:colOff>
      <xdr:row>78</xdr:row>
      <xdr:rowOff>1708</xdr:rowOff>
    </xdr:to>
    <xdr:sp macro="" textlink="">
      <xdr:nvSpPr>
        <xdr:cNvPr id="414" name="フローチャート: 判断 413">
          <a:extLst>
            <a:ext uri="{FF2B5EF4-FFF2-40B4-BE49-F238E27FC236}">
              <a16:creationId xmlns:a16="http://schemas.microsoft.com/office/drawing/2014/main" id="{00000000-0008-0000-0700-00009E010000}"/>
            </a:ext>
          </a:extLst>
        </xdr:cNvPr>
        <xdr:cNvSpPr/>
      </xdr:nvSpPr>
      <xdr:spPr>
        <a:xfrm>
          <a:off x="8699500" y="132732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18235</xdr:rowOff>
    </xdr:from>
    <xdr:ext cx="534377" cy="259045"/>
    <xdr:sp macro="" textlink="">
      <xdr:nvSpPr>
        <xdr:cNvPr id="415" name="テキスト ボックス 414">
          <a:extLst>
            <a:ext uri="{FF2B5EF4-FFF2-40B4-BE49-F238E27FC236}">
              <a16:creationId xmlns:a16="http://schemas.microsoft.com/office/drawing/2014/main" id="{00000000-0008-0000-0700-00009F010000}"/>
            </a:ext>
          </a:extLst>
        </xdr:cNvPr>
        <xdr:cNvSpPr txBox="1"/>
      </xdr:nvSpPr>
      <xdr:spPr>
        <a:xfrm>
          <a:off x="8483111" y="130484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121233</xdr:rowOff>
    </xdr:from>
    <xdr:to>
      <xdr:col>41</xdr:col>
      <xdr:colOff>50800</xdr:colOff>
      <xdr:row>78</xdr:row>
      <xdr:rowOff>140043</xdr:rowOff>
    </xdr:to>
    <xdr:cxnSp macro="">
      <xdr:nvCxnSpPr>
        <xdr:cNvPr id="416" name="直線コネクタ 415">
          <a:extLst>
            <a:ext uri="{FF2B5EF4-FFF2-40B4-BE49-F238E27FC236}">
              <a16:creationId xmlns:a16="http://schemas.microsoft.com/office/drawing/2014/main" id="{00000000-0008-0000-0700-0000A0010000}"/>
            </a:ext>
          </a:extLst>
        </xdr:cNvPr>
        <xdr:cNvCxnSpPr/>
      </xdr:nvCxnSpPr>
      <xdr:spPr>
        <a:xfrm flipV="1">
          <a:off x="6972300" y="13494333"/>
          <a:ext cx="889000" cy="18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109049</xdr:rowOff>
    </xdr:from>
    <xdr:to>
      <xdr:col>41</xdr:col>
      <xdr:colOff>101600</xdr:colOff>
      <xdr:row>78</xdr:row>
      <xdr:rowOff>39199</xdr:rowOff>
    </xdr:to>
    <xdr:sp macro="" textlink="">
      <xdr:nvSpPr>
        <xdr:cNvPr id="417" name="フローチャート: 判断 416">
          <a:extLst>
            <a:ext uri="{FF2B5EF4-FFF2-40B4-BE49-F238E27FC236}">
              <a16:creationId xmlns:a16="http://schemas.microsoft.com/office/drawing/2014/main" id="{00000000-0008-0000-0700-0000A1010000}"/>
            </a:ext>
          </a:extLst>
        </xdr:cNvPr>
        <xdr:cNvSpPr/>
      </xdr:nvSpPr>
      <xdr:spPr>
        <a:xfrm>
          <a:off x="7810500" y="133106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55726</xdr:rowOff>
    </xdr:from>
    <xdr:ext cx="534377" cy="259045"/>
    <xdr:sp macro="" textlink="">
      <xdr:nvSpPr>
        <xdr:cNvPr id="418" name="テキスト ボックス 417">
          <a:extLst>
            <a:ext uri="{FF2B5EF4-FFF2-40B4-BE49-F238E27FC236}">
              <a16:creationId xmlns:a16="http://schemas.microsoft.com/office/drawing/2014/main" id="{00000000-0008-0000-0700-0000A2010000}"/>
            </a:ext>
          </a:extLst>
        </xdr:cNvPr>
        <xdr:cNvSpPr txBox="1"/>
      </xdr:nvSpPr>
      <xdr:spPr>
        <a:xfrm>
          <a:off x="7594111" y="130859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85356</xdr:rowOff>
    </xdr:from>
    <xdr:to>
      <xdr:col>36</xdr:col>
      <xdr:colOff>165100</xdr:colOff>
      <xdr:row>78</xdr:row>
      <xdr:rowOff>15506</xdr:rowOff>
    </xdr:to>
    <xdr:sp macro="" textlink="">
      <xdr:nvSpPr>
        <xdr:cNvPr id="419" name="フローチャート: 判断 418">
          <a:extLst>
            <a:ext uri="{FF2B5EF4-FFF2-40B4-BE49-F238E27FC236}">
              <a16:creationId xmlns:a16="http://schemas.microsoft.com/office/drawing/2014/main" id="{00000000-0008-0000-0700-0000A3010000}"/>
            </a:ext>
          </a:extLst>
        </xdr:cNvPr>
        <xdr:cNvSpPr/>
      </xdr:nvSpPr>
      <xdr:spPr>
        <a:xfrm>
          <a:off x="6921500" y="132870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32033</xdr:rowOff>
    </xdr:from>
    <xdr:ext cx="534377"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6705111" y="130622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700-0000A5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700-0000A6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00000000-0008-0000-0700-0000A7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4" name="テキスト ボックス 423">
          <a:extLst>
            <a:ext uri="{FF2B5EF4-FFF2-40B4-BE49-F238E27FC236}">
              <a16:creationId xmlns:a16="http://schemas.microsoft.com/office/drawing/2014/main" id="{00000000-0008-0000-0700-0000A8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5" name="テキスト ボックス 424">
          <a:extLst>
            <a:ext uri="{FF2B5EF4-FFF2-40B4-BE49-F238E27FC236}">
              <a16:creationId xmlns:a16="http://schemas.microsoft.com/office/drawing/2014/main" id="{00000000-0008-0000-0700-0000A9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100983</xdr:rowOff>
    </xdr:from>
    <xdr:to>
      <xdr:col>55</xdr:col>
      <xdr:colOff>50800</xdr:colOff>
      <xdr:row>78</xdr:row>
      <xdr:rowOff>31133</xdr:rowOff>
    </xdr:to>
    <xdr:sp macro="" textlink="">
      <xdr:nvSpPr>
        <xdr:cNvPr id="426" name="楕円 425">
          <a:extLst>
            <a:ext uri="{FF2B5EF4-FFF2-40B4-BE49-F238E27FC236}">
              <a16:creationId xmlns:a16="http://schemas.microsoft.com/office/drawing/2014/main" id="{00000000-0008-0000-0700-0000AA010000}"/>
            </a:ext>
          </a:extLst>
        </xdr:cNvPr>
        <xdr:cNvSpPr/>
      </xdr:nvSpPr>
      <xdr:spPr>
        <a:xfrm>
          <a:off x="10426700" y="133026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79410</xdr:rowOff>
    </xdr:from>
    <xdr:ext cx="534377" cy="259045"/>
    <xdr:sp macro="" textlink="">
      <xdr:nvSpPr>
        <xdr:cNvPr id="427" name="商工費該当値テキスト">
          <a:extLst>
            <a:ext uri="{FF2B5EF4-FFF2-40B4-BE49-F238E27FC236}">
              <a16:creationId xmlns:a16="http://schemas.microsoft.com/office/drawing/2014/main" id="{00000000-0008-0000-0700-0000AB010000}"/>
            </a:ext>
          </a:extLst>
        </xdr:cNvPr>
        <xdr:cNvSpPr txBox="1"/>
      </xdr:nvSpPr>
      <xdr:spPr>
        <a:xfrm>
          <a:off x="10528300" y="132810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17,760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74515</xdr:rowOff>
    </xdr:from>
    <xdr:to>
      <xdr:col>50</xdr:col>
      <xdr:colOff>165100</xdr:colOff>
      <xdr:row>78</xdr:row>
      <xdr:rowOff>4665</xdr:rowOff>
    </xdr:to>
    <xdr:sp macro="" textlink="">
      <xdr:nvSpPr>
        <xdr:cNvPr id="428" name="楕円 427">
          <a:extLst>
            <a:ext uri="{FF2B5EF4-FFF2-40B4-BE49-F238E27FC236}">
              <a16:creationId xmlns:a16="http://schemas.microsoft.com/office/drawing/2014/main" id="{00000000-0008-0000-0700-0000AC010000}"/>
            </a:ext>
          </a:extLst>
        </xdr:cNvPr>
        <xdr:cNvSpPr/>
      </xdr:nvSpPr>
      <xdr:spPr>
        <a:xfrm>
          <a:off x="9588500" y="132761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167242</xdr:rowOff>
    </xdr:from>
    <xdr:ext cx="534377" cy="259045"/>
    <xdr:sp macro="" textlink="">
      <xdr:nvSpPr>
        <xdr:cNvPr id="429" name="テキスト ボックス 428">
          <a:extLst>
            <a:ext uri="{FF2B5EF4-FFF2-40B4-BE49-F238E27FC236}">
              <a16:creationId xmlns:a16="http://schemas.microsoft.com/office/drawing/2014/main" id="{00000000-0008-0000-0700-0000AD010000}"/>
            </a:ext>
          </a:extLst>
        </xdr:cNvPr>
        <xdr:cNvSpPr txBox="1"/>
      </xdr:nvSpPr>
      <xdr:spPr>
        <a:xfrm>
          <a:off x="9372111" y="133688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21920</xdr:rowOff>
    </xdr:from>
    <xdr:to>
      <xdr:col>46</xdr:col>
      <xdr:colOff>38100</xdr:colOff>
      <xdr:row>78</xdr:row>
      <xdr:rowOff>123520</xdr:rowOff>
    </xdr:to>
    <xdr:sp macro="" textlink="">
      <xdr:nvSpPr>
        <xdr:cNvPr id="430" name="楕円 429">
          <a:extLst>
            <a:ext uri="{FF2B5EF4-FFF2-40B4-BE49-F238E27FC236}">
              <a16:creationId xmlns:a16="http://schemas.microsoft.com/office/drawing/2014/main" id="{00000000-0008-0000-0700-0000AE010000}"/>
            </a:ext>
          </a:extLst>
        </xdr:cNvPr>
        <xdr:cNvSpPr/>
      </xdr:nvSpPr>
      <xdr:spPr>
        <a:xfrm>
          <a:off x="8699500" y="13395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114647</xdr:rowOff>
    </xdr:from>
    <xdr:ext cx="534377" cy="259045"/>
    <xdr:sp macro="" textlink="">
      <xdr:nvSpPr>
        <xdr:cNvPr id="431" name="テキスト ボックス 430">
          <a:extLst>
            <a:ext uri="{FF2B5EF4-FFF2-40B4-BE49-F238E27FC236}">
              <a16:creationId xmlns:a16="http://schemas.microsoft.com/office/drawing/2014/main" id="{00000000-0008-0000-0700-0000AF010000}"/>
            </a:ext>
          </a:extLst>
        </xdr:cNvPr>
        <xdr:cNvSpPr txBox="1"/>
      </xdr:nvSpPr>
      <xdr:spPr>
        <a:xfrm>
          <a:off x="8483111" y="134877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70433</xdr:rowOff>
    </xdr:from>
    <xdr:to>
      <xdr:col>41</xdr:col>
      <xdr:colOff>101600</xdr:colOff>
      <xdr:row>79</xdr:row>
      <xdr:rowOff>583</xdr:rowOff>
    </xdr:to>
    <xdr:sp macro="" textlink="">
      <xdr:nvSpPr>
        <xdr:cNvPr id="432" name="楕円 431">
          <a:extLst>
            <a:ext uri="{FF2B5EF4-FFF2-40B4-BE49-F238E27FC236}">
              <a16:creationId xmlns:a16="http://schemas.microsoft.com/office/drawing/2014/main" id="{00000000-0008-0000-0700-0000B0010000}"/>
            </a:ext>
          </a:extLst>
        </xdr:cNvPr>
        <xdr:cNvSpPr/>
      </xdr:nvSpPr>
      <xdr:spPr>
        <a:xfrm>
          <a:off x="7810500" y="134435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78</xdr:row>
      <xdr:rowOff>163160</xdr:rowOff>
    </xdr:from>
    <xdr:ext cx="469744" cy="259045"/>
    <xdr:sp macro="" textlink="">
      <xdr:nvSpPr>
        <xdr:cNvPr id="433" name="テキスト ボックス 432">
          <a:extLst>
            <a:ext uri="{FF2B5EF4-FFF2-40B4-BE49-F238E27FC236}">
              <a16:creationId xmlns:a16="http://schemas.microsoft.com/office/drawing/2014/main" id="{00000000-0008-0000-0700-0000B1010000}"/>
            </a:ext>
          </a:extLst>
        </xdr:cNvPr>
        <xdr:cNvSpPr txBox="1"/>
      </xdr:nvSpPr>
      <xdr:spPr>
        <a:xfrm>
          <a:off x="7626428" y="135362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89243</xdr:rowOff>
    </xdr:from>
    <xdr:to>
      <xdr:col>36</xdr:col>
      <xdr:colOff>165100</xdr:colOff>
      <xdr:row>79</xdr:row>
      <xdr:rowOff>19393</xdr:rowOff>
    </xdr:to>
    <xdr:sp macro="" textlink="">
      <xdr:nvSpPr>
        <xdr:cNvPr id="434" name="楕円 433">
          <a:extLst>
            <a:ext uri="{FF2B5EF4-FFF2-40B4-BE49-F238E27FC236}">
              <a16:creationId xmlns:a16="http://schemas.microsoft.com/office/drawing/2014/main" id="{00000000-0008-0000-0700-0000B2010000}"/>
            </a:ext>
          </a:extLst>
        </xdr:cNvPr>
        <xdr:cNvSpPr/>
      </xdr:nvSpPr>
      <xdr:spPr>
        <a:xfrm>
          <a:off x="6921500" y="134623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79</xdr:row>
      <xdr:rowOff>10520</xdr:rowOff>
    </xdr:from>
    <xdr:ext cx="469744" cy="259045"/>
    <xdr:sp macro="" textlink="">
      <xdr:nvSpPr>
        <xdr:cNvPr id="435" name="テキスト ボックス 434">
          <a:extLst>
            <a:ext uri="{FF2B5EF4-FFF2-40B4-BE49-F238E27FC236}">
              <a16:creationId xmlns:a16="http://schemas.microsoft.com/office/drawing/2014/main" id="{00000000-0008-0000-0700-0000B3010000}"/>
            </a:ext>
          </a:extLst>
        </xdr:cNvPr>
        <xdr:cNvSpPr txBox="1"/>
      </xdr:nvSpPr>
      <xdr:spPr>
        <a:xfrm>
          <a:off x="6737428" y="135550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6" name="正方形/長方形 435">
          <a:extLst>
            <a:ext uri="{FF2B5EF4-FFF2-40B4-BE49-F238E27FC236}">
              <a16:creationId xmlns:a16="http://schemas.microsoft.com/office/drawing/2014/main" id="{00000000-0008-0000-0700-0000B4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7" name="正方形/長方形 436">
          <a:extLst>
            <a:ext uri="{FF2B5EF4-FFF2-40B4-BE49-F238E27FC236}">
              <a16:creationId xmlns:a16="http://schemas.microsoft.com/office/drawing/2014/main" id="{00000000-0008-0000-0700-0000B5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8" name="正方形/長方形 437">
          <a:extLst>
            <a:ext uri="{FF2B5EF4-FFF2-40B4-BE49-F238E27FC236}">
              <a16:creationId xmlns:a16="http://schemas.microsoft.com/office/drawing/2014/main" id="{00000000-0008-0000-0700-0000B6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9" name="正方形/長方形 438">
          <a:extLst>
            <a:ext uri="{FF2B5EF4-FFF2-40B4-BE49-F238E27FC236}">
              <a16:creationId xmlns:a16="http://schemas.microsoft.com/office/drawing/2014/main" id="{00000000-0008-0000-0700-0000B7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0" name="正方形/長方形 439">
          <a:extLst>
            <a:ext uri="{FF2B5EF4-FFF2-40B4-BE49-F238E27FC236}">
              <a16:creationId xmlns:a16="http://schemas.microsoft.com/office/drawing/2014/main" id="{00000000-0008-0000-0700-0000B8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1" name="正方形/長方形 440">
          <a:extLst>
            <a:ext uri="{FF2B5EF4-FFF2-40B4-BE49-F238E27FC236}">
              <a16:creationId xmlns:a16="http://schemas.microsoft.com/office/drawing/2014/main" id="{00000000-0008-0000-0700-0000B9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2" name="正方形/長方形 441">
          <a:extLst>
            <a:ext uri="{FF2B5EF4-FFF2-40B4-BE49-F238E27FC236}">
              <a16:creationId xmlns:a16="http://schemas.microsoft.com/office/drawing/2014/main" id="{00000000-0008-0000-0700-0000BA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66,731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3" name="正方形/長方形 442">
          <a:extLst>
            <a:ext uri="{FF2B5EF4-FFF2-40B4-BE49-F238E27FC236}">
              <a16:creationId xmlns:a16="http://schemas.microsoft.com/office/drawing/2014/main" id="{00000000-0008-0000-0700-0000BB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4" name="テキスト ボックス 443">
          <a:extLst>
            <a:ext uri="{FF2B5EF4-FFF2-40B4-BE49-F238E27FC236}">
              <a16:creationId xmlns:a16="http://schemas.microsoft.com/office/drawing/2014/main" id="{00000000-0008-0000-0700-0000BC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5" name="直線コネクタ 444">
          <a:extLst>
            <a:ext uri="{FF2B5EF4-FFF2-40B4-BE49-F238E27FC236}">
              <a16:creationId xmlns:a16="http://schemas.microsoft.com/office/drawing/2014/main" id="{00000000-0008-0000-0700-0000BD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46" name="直線コネクタ 445">
          <a:extLst>
            <a:ext uri="{FF2B5EF4-FFF2-40B4-BE49-F238E27FC236}">
              <a16:creationId xmlns:a16="http://schemas.microsoft.com/office/drawing/2014/main" id="{00000000-0008-0000-0700-0000BE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47" name="テキスト ボックス 446">
          <a:extLst>
            <a:ext uri="{FF2B5EF4-FFF2-40B4-BE49-F238E27FC236}">
              <a16:creationId xmlns:a16="http://schemas.microsoft.com/office/drawing/2014/main" id="{00000000-0008-0000-0700-0000BF010000}"/>
            </a:ext>
          </a:extLst>
        </xdr:cNvPr>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8" name="直線コネクタ 447">
          <a:extLst>
            <a:ext uri="{FF2B5EF4-FFF2-40B4-BE49-F238E27FC236}">
              <a16:creationId xmlns:a16="http://schemas.microsoft.com/office/drawing/2014/main" id="{00000000-0008-0000-0700-0000C0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49" name="テキスト ボックス 448">
          <a:extLst>
            <a:ext uri="{FF2B5EF4-FFF2-40B4-BE49-F238E27FC236}">
              <a16:creationId xmlns:a16="http://schemas.microsoft.com/office/drawing/2014/main" id="{00000000-0008-0000-0700-0000C1010000}"/>
            </a:ext>
          </a:extLst>
        </xdr:cNvPr>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50" name="直線コネクタ 449">
          <a:extLst>
            <a:ext uri="{FF2B5EF4-FFF2-40B4-BE49-F238E27FC236}">
              <a16:creationId xmlns:a16="http://schemas.microsoft.com/office/drawing/2014/main" id="{00000000-0008-0000-0700-0000C2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111777</xdr:rowOff>
    </xdr:from>
    <xdr:ext cx="595419" cy="259045"/>
    <xdr:sp macro="" textlink="">
      <xdr:nvSpPr>
        <xdr:cNvPr id="451" name="テキスト ボックス 450">
          <a:extLst>
            <a:ext uri="{FF2B5EF4-FFF2-40B4-BE49-F238E27FC236}">
              <a16:creationId xmlns:a16="http://schemas.microsoft.com/office/drawing/2014/main" id="{00000000-0008-0000-0700-0000C3010000}"/>
            </a:ext>
          </a:extLst>
        </xdr:cNvPr>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52" name="直線コネクタ 451">
          <a:extLst>
            <a:ext uri="{FF2B5EF4-FFF2-40B4-BE49-F238E27FC236}">
              <a16:creationId xmlns:a16="http://schemas.microsoft.com/office/drawing/2014/main" id="{00000000-0008-0000-0700-0000C4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168927</xdr:rowOff>
    </xdr:from>
    <xdr:ext cx="595419" cy="259045"/>
    <xdr:sp macro="" textlink="">
      <xdr:nvSpPr>
        <xdr:cNvPr id="453" name="テキスト ボックス 452">
          <a:extLst>
            <a:ext uri="{FF2B5EF4-FFF2-40B4-BE49-F238E27FC236}">
              <a16:creationId xmlns:a16="http://schemas.microsoft.com/office/drawing/2014/main" id="{00000000-0008-0000-0700-0000C5010000}"/>
            </a:ext>
          </a:extLst>
        </xdr:cNvPr>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4" name="直線コネクタ 453">
          <a:extLst>
            <a:ext uri="{FF2B5EF4-FFF2-40B4-BE49-F238E27FC236}">
              <a16:creationId xmlns:a16="http://schemas.microsoft.com/office/drawing/2014/main" id="{00000000-0008-0000-0700-0000C6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5" name="テキスト ボックス 454">
          <a:extLst>
            <a:ext uri="{FF2B5EF4-FFF2-40B4-BE49-F238E27FC236}">
              <a16:creationId xmlns:a16="http://schemas.microsoft.com/office/drawing/2014/main" id="{00000000-0008-0000-0700-0000C7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6" name="土木費グラフ枠">
          <a:extLst>
            <a:ext uri="{FF2B5EF4-FFF2-40B4-BE49-F238E27FC236}">
              <a16:creationId xmlns:a16="http://schemas.microsoft.com/office/drawing/2014/main" id="{00000000-0008-0000-0700-0000C8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92</xdr:row>
      <xdr:rowOff>18652</xdr:rowOff>
    </xdr:from>
    <xdr:to>
      <xdr:col>54</xdr:col>
      <xdr:colOff>189865</xdr:colOff>
      <xdr:row>98</xdr:row>
      <xdr:rowOff>44255</xdr:rowOff>
    </xdr:to>
    <xdr:cxnSp macro="">
      <xdr:nvCxnSpPr>
        <xdr:cNvPr id="457" name="直線コネクタ 456">
          <a:extLst>
            <a:ext uri="{FF2B5EF4-FFF2-40B4-BE49-F238E27FC236}">
              <a16:creationId xmlns:a16="http://schemas.microsoft.com/office/drawing/2014/main" id="{00000000-0008-0000-0700-0000C9010000}"/>
            </a:ext>
          </a:extLst>
        </xdr:cNvPr>
        <xdr:cNvCxnSpPr/>
      </xdr:nvCxnSpPr>
      <xdr:spPr>
        <a:xfrm flipV="1">
          <a:off x="10475595" y="15792052"/>
          <a:ext cx="1270" cy="10543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48082</xdr:rowOff>
    </xdr:from>
    <xdr:ext cx="534377" cy="259045"/>
    <xdr:sp macro="" textlink="">
      <xdr:nvSpPr>
        <xdr:cNvPr id="458" name="土木費最小値テキスト">
          <a:extLst>
            <a:ext uri="{FF2B5EF4-FFF2-40B4-BE49-F238E27FC236}">
              <a16:creationId xmlns:a16="http://schemas.microsoft.com/office/drawing/2014/main" id="{00000000-0008-0000-0700-0000CA010000}"/>
            </a:ext>
          </a:extLst>
        </xdr:cNvPr>
        <xdr:cNvSpPr txBox="1"/>
      </xdr:nvSpPr>
      <xdr:spPr>
        <a:xfrm>
          <a:off x="10528300" y="168501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20,876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44255</xdr:rowOff>
    </xdr:from>
    <xdr:to>
      <xdr:col>55</xdr:col>
      <xdr:colOff>88900</xdr:colOff>
      <xdr:row>98</xdr:row>
      <xdr:rowOff>44255</xdr:rowOff>
    </xdr:to>
    <xdr:cxnSp macro="">
      <xdr:nvCxnSpPr>
        <xdr:cNvPr id="459" name="直線コネクタ 458">
          <a:extLst>
            <a:ext uri="{FF2B5EF4-FFF2-40B4-BE49-F238E27FC236}">
              <a16:creationId xmlns:a16="http://schemas.microsoft.com/office/drawing/2014/main" id="{00000000-0008-0000-0700-0000CB010000}"/>
            </a:ext>
          </a:extLst>
        </xdr:cNvPr>
        <xdr:cNvCxnSpPr/>
      </xdr:nvCxnSpPr>
      <xdr:spPr>
        <a:xfrm>
          <a:off x="10388600" y="168463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90</xdr:row>
      <xdr:rowOff>136779</xdr:rowOff>
    </xdr:from>
    <xdr:ext cx="599010" cy="259045"/>
    <xdr:sp macro="" textlink="">
      <xdr:nvSpPr>
        <xdr:cNvPr id="460" name="土木費最大値テキスト">
          <a:extLst>
            <a:ext uri="{FF2B5EF4-FFF2-40B4-BE49-F238E27FC236}">
              <a16:creationId xmlns:a16="http://schemas.microsoft.com/office/drawing/2014/main" id="{00000000-0008-0000-0700-0000CC010000}"/>
            </a:ext>
          </a:extLst>
        </xdr:cNvPr>
        <xdr:cNvSpPr txBox="1"/>
      </xdr:nvSpPr>
      <xdr:spPr>
        <a:xfrm>
          <a:off x="10528300" y="155672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251,476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92</xdr:row>
      <xdr:rowOff>18652</xdr:rowOff>
    </xdr:from>
    <xdr:to>
      <xdr:col>55</xdr:col>
      <xdr:colOff>88900</xdr:colOff>
      <xdr:row>92</xdr:row>
      <xdr:rowOff>18652</xdr:rowOff>
    </xdr:to>
    <xdr:cxnSp macro="">
      <xdr:nvCxnSpPr>
        <xdr:cNvPr id="461" name="直線コネクタ 460">
          <a:extLst>
            <a:ext uri="{FF2B5EF4-FFF2-40B4-BE49-F238E27FC236}">
              <a16:creationId xmlns:a16="http://schemas.microsoft.com/office/drawing/2014/main" id="{00000000-0008-0000-0700-0000CD010000}"/>
            </a:ext>
          </a:extLst>
        </xdr:cNvPr>
        <xdr:cNvCxnSpPr/>
      </xdr:nvCxnSpPr>
      <xdr:spPr>
        <a:xfrm>
          <a:off x="10388600" y="157920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16407</xdr:rowOff>
    </xdr:from>
    <xdr:to>
      <xdr:col>55</xdr:col>
      <xdr:colOff>0</xdr:colOff>
      <xdr:row>97</xdr:row>
      <xdr:rowOff>80397</xdr:rowOff>
    </xdr:to>
    <xdr:cxnSp macro="">
      <xdr:nvCxnSpPr>
        <xdr:cNvPr id="462" name="直線コネクタ 461">
          <a:extLst>
            <a:ext uri="{FF2B5EF4-FFF2-40B4-BE49-F238E27FC236}">
              <a16:creationId xmlns:a16="http://schemas.microsoft.com/office/drawing/2014/main" id="{00000000-0008-0000-0700-0000CE010000}"/>
            </a:ext>
          </a:extLst>
        </xdr:cNvPr>
        <xdr:cNvCxnSpPr/>
      </xdr:nvCxnSpPr>
      <xdr:spPr>
        <a:xfrm>
          <a:off x="9639300" y="16647057"/>
          <a:ext cx="838200" cy="639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132712</xdr:rowOff>
    </xdr:from>
    <xdr:ext cx="534377" cy="259045"/>
    <xdr:sp macro="" textlink="">
      <xdr:nvSpPr>
        <xdr:cNvPr id="463" name="土木費平均値テキスト">
          <a:extLst>
            <a:ext uri="{FF2B5EF4-FFF2-40B4-BE49-F238E27FC236}">
              <a16:creationId xmlns:a16="http://schemas.microsoft.com/office/drawing/2014/main" id="{00000000-0008-0000-0700-0000CF010000}"/>
            </a:ext>
          </a:extLst>
        </xdr:cNvPr>
        <xdr:cNvSpPr txBox="1"/>
      </xdr:nvSpPr>
      <xdr:spPr>
        <a:xfrm>
          <a:off x="10528300" y="1642046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70,421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109835</xdr:rowOff>
    </xdr:from>
    <xdr:to>
      <xdr:col>55</xdr:col>
      <xdr:colOff>50800</xdr:colOff>
      <xdr:row>97</xdr:row>
      <xdr:rowOff>39985</xdr:rowOff>
    </xdr:to>
    <xdr:sp macro="" textlink="">
      <xdr:nvSpPr>
        <xdr:cNvPr id="464" name="フローチャート: 判断 463">
          <a:extLst>
            <a:ext uri="{FF2B5EF4-FFF2-40B4-BE49-F238E27FC236}">
              <a16:creationId xmlns:a16="http://schemas.microsoft.com/office/drawing/2014/main" id="{00000000-0008-0000-0700-0000D0010000}"/>
            </a:ext>
          </a:extLst>
        </xdr:cNvPr>
        <xdr:cNvSpPr/>
      </xdr:nvSpPr>
      <xdr:spPr>
        <a:xfrm>
          <a:off x="10426700" y="165690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16407</xdr:rowOff>
    </xdr:from>
    <xdr:to>
      <xdr:col>50</xdr:col>
      <xdr:colOff>114300</xdr:colOff>
      <xdr:row>97</xdr:row>
      <xdr:rowOff>75130</xdr:rowOff>
    </xdr:to>
    <xdr:cxnSp macro="">
      <xdr:nvCxnSpPr>
        <xdr:cNvPr id="465" name="直線コネクタ 464">
          <a:extLst>
            <a:ext uri="{FF2B5EF4-FFF2-40B4-BE49-F238E27FC236}">
              <a16:creationId xmlns:a16="http://schemas.microsoft.com/office/drawing/2014/main" id="{00000000-0008-0000-0700-0000D1010000}"/>
            </a:ext>
          </a:extLst>
        </xdr:cNvPr>
        <xdr:cNvCxnSpPr/>
      </xdr:nvCxnSpPr>
      <xdr:spPr>
        <a:xfrm flipV="1">
          <a:off x="8750300" y="16647057"/>
          <a:ext cx="889000" cy="587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123044</xdr:rowOff>
    </xdr:from>
    <xdr:to>
      <xdr:col>50</xdr:col>
      <xdr:colOff>165100</xdr:colOff>
      <xdr:row>97</xdr:row>
      <xdr:rowOff>53194</xdr:rowOff>
    </xdr:to>
    <xdr:sp macro="" textlink="">
      <xdr:nvSpPr>
        <xdr:cNvPr id="466" name="フローチャート: 判断 465">
          <a:extLst>
            <a:ext uri="{FF2B5EF4-FFF2-40B4-BE49-F238E27FC236}">
              <a16:creationId xmlns:a16="http://schemas.microsoft.com/office/drawing/2014/main" id="{00000000-0008-0000-0700-0000D2010000}"/>
            </a:ext>
          </a:extLst>
        </xdr:cNvPr>
        <xdr:cNvSpPr/>
      </xdr:nvSpPr>
      <xdr:spPr>
        <a:xfrm>
          <a:off x="9588500" y="16582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69721</xdr:rowOff>
    </xdr:from>
    <xdr:ext cx="534377" cy="259045"/>
    <xdr:sp macro="" textlink="">
      <xdr:nvSpPr>
        <xdr:cNvPr id="467" name="テキスト ボックス 466">
          <a:extLst>
            <a:ext uri="{FF2B5EF4-FFF2-40B4-BE49-F238E27FC236}">
              <a16:creationId xmlns:a16="http://schemas.microsoft.com/office/drawing/2014/main" id="{00000000-0008-0000-0700-0000D3010000}"/>
            </a:ext>
          </a:extLst>
        </xdr:cNvPr>
        <xdr:cNvSpPr txBox="1"/>
      </xdr:nvSpPr>
      <xdr:spPr>
        <a:xfrm>
          <a:off x="9372111" y="163574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75130</xdr:rowOff>
    </xdr:from>
    <xdr:to>
      <xdr:col>45</xdr:col>
      <xdr:colOff>177800</xdr:colOff>
      <xdr:row>97</xdr:row>
      <xdr:rowOff>85224</xdr:rowOff>
    </xdr:to>
    <xdr:cxnSp macro="">
      <xdr:nvCxnSpPr>
        <xdr:cNvPr id="468" name="直線コネクタ 467">
          <a:extLst>
            <a:ext uri="{FF2B5EF4-FFF2-40B4-BE49-F238E27FC236}">
              <a16:creationId xmlns:a16="http://schemas.microsoft.com/office/drawing/2014/main" id="{00000000-0008-0000-0700-0000D4010000}"/>
            </a:ext>
          </a:extLst>
        </xdr:cNvPr>
        <xdr:cNvCxnSpPr/>
      </xdr:nvCxnSpPr>
      <xdr:spPr>
        <a:xfrm flipV="1">
          <a:off x="7861300" y="16705780"/>
          <a:ext cx="889000" cy="100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95374</xdr:rowOff>
    </xdr:from>
    <xdr:to>
      <xdr:col>46</xdr:col>
      <xdr:colOff>38100</xdr:colOff>
      <xdr:row>97</xdr:row>
      <xdr:rowOff>25524</xdr:rowOff>
    </xdr:to>
    <xdr:sp macro="" textlink="">
      <xdr:nvSpPr>
        <xdr:cNvPr id="469" name="フローチャート: 判断 468">
          <a:extLst>
            <a:ext uri="{FF2B5EF4-FFF2-40B4-BE49-F238E27FC236}">
              <a16:creationId xmlns:a16="http://schemas.microsoft.com/office/drawing/2014/main" id="{00000000-0008-0000-0700-0000D5010000}"/>
            </a:ext>
          </a:extLst>
        </xdr:cNvPr>
        <xdr:cNvSpPr/>
      </xdr:nvSpPr>
      <xdr:spPr>
        <a:xfrm>
          <a:off x="8699500" y="165545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42051</xdr:rowOff>
    </xdr:from>
    <xdr:ext cx="534377" cy="259045"/>
    <xdr:sp macro="" textlink="">
      <xdr:nvSpPr>
        <xdr:cNvPr id="470" name="テキスト ボックス 469">
          <a:extLst>
            <a:ext uri="{FF2B5EF4-FFF2-40B4-BE49-F238E27FC236}">
              <a16:creationId xmlns:a16="http://schemas.microsoft.com/office/drawing/2014/main" id="{00000000-0008-0000-0700-0000D6010000}"/>
            </a:ext>
          </a:extLst>
        </xdr:cNvPr>
        <xdr:cNvSpPr txBox="1"/>
      </xdr:nvSpPr>
      <xdr:spPr>
        <a:xfrm>
          <a:off x="8483111" y="163298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85224</xdr:rowOff>
    </xdr:from>
    <xdr:to>
      <xdr:col>41</xdr:col>
      <xdr:colOff>50800</xdr:colOff>
      <xdr:row>97</xdr:row>
      <xdr:rowOff>125454</xdr:rowOff>
    </xdr:to>
    <xdr:cxnSp macro="">
      <xdr:nvCxnSpPr>
        <xdr:cNvPr id="471" name="直線コネクタ 470">
          <a:extLst>
            <a:ext uri="{FF2B5EF4-FFF2-40B4-BE49-F238E27FC236}">
              <a16:creationId xmlns:a16="http://schemas.microsoft.com/office/drawing/2014/main" id="{00000000-0008-0000-0700-0000D7010000}"/>
            </a:ext>
          </a:extLst>
        </xdr:cNvPr>
        <xdr:cNvCxnSpPr/>
      </xdr:nvCxnSpPr>
      <xdr:spPr>
        <a:xfrm flipV="1">
          <a:off x="6972300" y="16715874"/>
          <a:ext cx="889000" cy="402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46134</xdr:rowOff>
    </xdr:from>
    <xdr:to>
      <xdr:col>41</xdr:col>
      <xdr:colOff>101600</xdr:colOff>
      <xdr:row>96</xdr:row>
      <xdr:rowOff>147734</xdr:rowOff>
    </xdr:to>
    <xdr:sp macro="" textlink="">
      <xdr:nvSpPr>
        <xdr:cNvPr id="472" name="フローチャート: 判断 471">
          <a:extLst>
            <a:ext uri="{FF2B5EF4-FFF2-40B4-BE49-F238E27FC236}">
              <a16:creationId xmlns:a16="http://schemas.microsoft.com/office/drawing/2014/main" id="{00000000-0008-0000-0700-0000D8010000}"/>
            </a:ext>
          </a:extLst>
        </xdr:cNvPr>
        <xdr:cNvSpPr/>
      </xdr:nvSpPr>
      <xdr:spPr>
        <a:xfrm>
          <a:off x="7810500" y="165053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164261</xdr:rowOff>
    </xdr:from>
    <xdr:ext cx="534377" cy="259045"/>
    <xdr:sp macro="" textlink="">
      <xdr:nvSpPr>
        <xdr:cNvPr id="473" name="テキスト ボックス 472">
          <a:extLst>
            <a:ext uri="{FF2B5EF4-FFF2-40B4-BE49-F238E27FC236}">
              <a16:creationId xmlns:a16="http://schemas.microsoft.com/office/drawing/2014/main" id="{00000000-0008-0000-0700-0000D9010000}"/>
            </a:ext>
          </a:extLst>
        </xdr:cNvPr>
        <xdr:cNvSpPr txBox="1"/>
      </xdr:nvSpPr>
      <xdr:spPr>
        <a:xfrm>
          <a:off x="7594111" y="162805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84,354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143193</xdr:rowOff>
    </xdr:from>
    <xdr:to>
      <xdr:col>36</xdr:col>
      <xdr:colOff>165100</xdr:colOff>
      <xdr:row>97</xdr:row>
      <xdr:rowOff>73343</xdr:rowOff>
    </xdr:to>
    <xdr:sp macro="" textlink="">
      <xdr:nvSpPr>
        <xdr:cNvPr id="474" name="フローチャート: 判断 473">
          <a:extLst>
            <a:ext uri="{FF2B5EF4-FFF2-40B4-BE49-F238E27FC236}">
              <a16:creationId xmlns:a16="http://schemas.microsoft.com/office/drawing/2014/main" id="{00000000-0008-0000-0700-0000DA010000}"/>
            </a:ext>
          </a:extLst>
        </xdr:cNvPr>
        <xdr:cNvSpPr/>
      </xdr:nvSpPr>
      <xdr:spPr>
        <a:xfrm>
          <a:off x="6921500" y="166023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89870</xdr:rowOff>
    </xdr:from>
    <xdr:ext cx="534377" cy="259045"/>
    <xdr:sp macro="" textlink="">
      <xdr:nvSpPr>
        <xdr:cNvPr id="475" name="テキスト ボックス 474">
          <a:extLst>
            <a:ext uri="{FF2B5EF4-FFF2-40B4-BE49-F238E27FC236}">
              <a16:creationId xmlns:a16="http://schemas.microsoft.com/office/drawing/2014/main" id="{00000000-0008-0000-0700-0000DB010000}"/>
            </a:ext>
          </a:extLst>
        </xdr:cNvPr>
        <xdr:cNvSpPr txBox="1"/>
      </xdr:nvSpPr>
      <xdr:spPr>
        <a:xfrm>
          <a:off x="6705111" y="163776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6" name="テキスト ボックス 475">
          <a:extLst>
            <a:ext uri="{FF2B5EF4-FFF2-40B4-BE49-F238E27FC236}">
              <a16:creationId xmlns:a16="http://schemas.microsoft.com/office/drawing/2014/main" id="{00000000-0008-0000-0700-0000DC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7" name="テキスト ボックス 476">
          <a:extLst>
            <a:ext uri="{FF2B5EF4-FFF2-40B4-BE49-F238E27FC236}">
              <a16:creationId xmlns:a16="http://schemas.microsoft.com/office/drawing/2014/main" id="{00000000-0008-0000-0700-0000DD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0000000-0008-0000-0700-0000DE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9" name="テキスト ボックス 478">
          <a:extLst>
            <a:ext uri="{FF2B5EF4-FFF2-40B4-BE49-F238E27FC236}">
              <a16:creationId xmlns:a16="http://schemas.microsoft.com/office/drawing/2014/main" id="{00000000-0008-0000-0700-0000DF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0" name="テキスト ボックス 479">
          <a:extLst>
            <a:ext uri="{FF2B5EF4-FFF2-40B4-BE49-F238E27FC236}">
              <a16:creationId xmlns:a16="http://schemas.microsoft.com/office/drawing/2014/main" id="{00000000-0008-0000-0700-0000E0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29597</xdr:rowOff>
    </xdr:from>
    <xdr:to>
      <xdr:col>55</xdr:col>
      <xdr:colOff>50800</xdr:colOff>
      <xdr:row>97</xdr:row>
      <xdr:rowOff>131197</xdr:rowOff>
    </xdr:to>
    <xdr:sp macro="" textlink="">
      <xdr:nvSpPr>
        <xdr:cNvPr id="481" name="楕円 480">
          <a:extLst>
            <a:ext uri="{FF2B5EF4-FFF2-40B4-BE49-F238E27FC236}">
              <a16:creationId xmlns:a16="http://schemas.microsoft.com/office/drawing/2014/main" id="{00000000-0008-0000-0700-0000E1010000}"/>
            </a:ext>
          </a:extLst>
        </xdr:cNvPr>
        <xdr:cNvSpPr/>
      </xdr:nvSpPr>
      <xdr:spPr>
        <a:xfrm>
          <a:off x="10426700" y="166602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8024</xdr:rowOff>
    </xdr:from>
    <xdr:ext cx="534377" cy="259045"/>
    <xdr:sp macro="" textlink="">
      <xdr:nvSpPr>
        <xdr:cNvPr id="482" name="土木費該当値テキスト">
          <a:extLst>
            <a:ext uri="{FF2B5EF4-FFF2-40B4-BE49-F238E27FC236}">
              <a16:creationId xmlns:a16="http://schemas.microsoft.com/office/drawing/2014/main" id="{00000000-0008-0000-0700-0000E2010000}"/>
            </a:ext>
          </a:extLst>
        </xdr:cNvPr>
        <xdr:cNvSpPr txBox="1"/>
      </xdr:nvSpPr>
      <xdr:spPr>
        <a:xfrm>
          <a:off x="10528300" y="166386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50,471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137057</xdr:rowOff>
    </xdr:from>
    <xdr:to>
      <xdr:col>50</xdr:col>
      <xdr:colOff>165100</xdr:colOff>
      <xdr:row>97</xdr:row>
      <xdr:rowOff>67207</xdr:rowOff>
    </xdr:to>
    <xdr:sp macro="" textlink="">
      <xdr:nvSpPr>
        <xdr:cNvPr id="483" name="楕円 482">
          <a:extLst>
            <a:ext uri="{FF2B5EF4-FFF2-40B4-BE49-F238E27FC236}">
              <a16:creationId xmlns:a16="http://schemas.microsoft.com/office/drawing/2014/main" id="{00000000-0008-0000-0700-0000E3010000}"/>
            </a:ext>
          </a:extLst>
        </xdr:cNvPr>
        <xdr:cNvSpPr/>
      </xdr:nvSpPr>
      <xdr:spPr>
        <a:xfrm>
          <a:off x="9588500" y="16596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58334</xdr:rowOff>
    </xdr:from>
    <xdr:ext cx="534377" cy="259045"/>
    <xdr:sp macro="" textlink="">
      <xdr:nvSpPr>
        <xdr:cNvPr id="484" name="テキスト ボックス 483">
          <a:extLst>
            <a:ext uri="{FF2B5EF4-FFF2-40B4-BE49-F238E27FC236}">
              <a16:creationId xmlns:a16="http://schemas.microsoft.com/office/drawing/2014/main" id="{00000000-0008-0000-0700-0000E4010000}"/>
            </a:ext>
          </a:extLst>
        </xdr:cNvPr>
        <xdr:cNvSpPr txBox="1"/>
      </xdr:nvSpPr>
      <xdr:spPr>
        <a:xfrm>
          <a:off x="9372111" y="166889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64,467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24330</xdr:rowOff>
    </xdr:from>
    <xdr:to>
      <xdr:col>46</xdr:col>
      <xdr:colOff>38100</xdr:colOff>
      <xdr:row>97</xdr:row>
      <xdr:rowOff>125930</xdr:rowOff>
    </xdr:to>
    <xdr:sp macro="" textlink="">
      <xdr:nvSpPr>
        <xdr:cNvPr id="485" name="楕円 484">
          <a:extLst>
            <a:ext uri="{FF2B5EF4-FFF2-40B4-BE49-F238E27FC236}">
              <a16:creationId xmlns:a16="http://schemas.microsoft.com/office/drawing/2014/main" id="{00000000-0008-0000-0700-0000E5010000}"/>
            </a:ext>
          </a:extLst>
        </xdr:cNvPr>
        <xdr:cNvSpPr/>
      </xdr:nvSpPr>
      <xdr:spPr>
        <a:xfrm>
          <a:off x="8699500" y="16654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117057</xdr:rowOff>
    </xdr:from>
    <xdr:ext cx="534377" cy="259045"/>
    <xdr:sp macro="" textlink="">
      <xdr:nvSpPr>
        <xdr:cNvPr id="486" name="テキスト ボックス 485">
          <a:extLst>
            <a:ext uri="{FF2B5EF4-FFF2-40B4-BE49-F238E27FC236}">
              <a16:creationId xmlns:a16="http://schemas.microsoft.com/office/drawing/2014/main" id="{00000000-0008-0000-0700-0000E6010000}"/>
            </a:ext>
          </a:extLst>
        </xdr:cNvPr>
        <xdr:cNvSpPr txBox="1"/>
      </xdr:nvSpPr>
      <xdr:spPr>
        <a:xfrm>
          <a:off x="8483111" y="167477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51,623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34424</xdr:rowOff>
    </xdr:from>
    <xdr:to>
      <xdr:col>41</xdr:col>
      <xdr:colOff>101600</xdr:colOff>
      <xdr:row>97</xdr:row>
      <xdr:rowOff>136024</xdr:rowOff>
    </xdr:to>
    <xdr:sp macro="" textlink="">
      <xdr:nvSpPr>
        <xdr:cNvPr id="487" name="楕円 486">
          <a:extLst>
            <a:ext uri="{FF2B5EF4-FFF2-40B4-BE49-F238E27FC236}">
              <a16:creationId xmlns:a16="http://schemas.microsoft.com/office/drawing/2014/main" id="{00000000-0008-0000-0700-0000E7010000}"/>
            </a:ext>
          </a:extLst>
        </xdr:cNvPr>
        <xdr:cNvSpPr/>
      </xdr:nvSpPr>
      <xdr:spPr>
        <a:xfrm>
          <a:off x="7810500" y="166650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127151</xdr:rowOff>
    </xdr:from>
    <xdr:ext cx="534377" cy="259045"/>
    <xdr:sp macro="" textlink="">
      <xdr:nvSpPr>
        <xdr:cNvPr id="488" name="テキスト ボックス 487">
          <a:extLst>
            <a:ext uri="{FF2B5EF4-FFF2-40B4-BE49-F238E27FC236}">
              <a16:creationId xmlns:a16="http://schemas.microsoft.com/office/drawing/2014/main" id="{00000000-0008-0000-0700-0000E8010000}"/>
            </a:ext>
          </a:extLst>
        </xdr:cNvPr>
        <xdr:cNvSpPr txBox="1"/>
      </xdr:nvSpPr>
      <xdr:spPr>
        <a:xfrm>
          <a:off x="7594111" y="167578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49,415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74654</xdr:rowOff>
    </xdr:from>
    <xdr:to>
      <xdr:col>36</xdr:col>
      <xdr:colOff>165100</xdr:colOff>
      <xdr:row>98</xdr:row>
      <xdr:rowOff>4804</xdr:rowOff>
    </xdr:to>
    <xdr:sp macro="" textlink="">
      <xdr:nvSpPr>
        <xdr:cNvPr id="489" name="楕円 488">
          <a:extLst>
            <a:ext uri="{FF2B5EF4-FFF2-40B4-BE49-F238E27FC236}">
              <a16:creationId xmlns:a16="http://schemas.microsoft.com/office/drawing/2014/main" id="{00000000-0008-0000-0700-0000E9010000}"/>
            </a:ext>
          </a:extLst>
        </xdr:cNvPr>
        <xdr:cNvSpPr/>
      </xdr:nvSpPr>
      <xdr:spPr>
        <a:xfrm>
          <a:off x="6921500" y="167053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167381</xdr:rowOff>
    </xdr:from>
    <xdr:ext cx="534377" cy="259045"/>
    <xdr:sp macro="" textlink="">
      <xdr:nvSpPr>
        <xdr:cNvPr id="490" name="テキスト ボックス 489">
          <a:extLst>
            <a:ext uri="{FF2B5EF4-FFF2-40B4-BE49-F238E27FC236}">
              <a16:creationId xmlns:a16="http://schemas.microsoft.com/office/drawing/2014/main" id="{00000000-0008-0000-0700-0000EA010000}"/>
            </a:ext>
          </a:extLst>
        </xdr:cNvPr>
        <xdr:cNvSpPr txBox="1"/>
      </xdr:nvSpPr>
      <xdr:spPr>
        <a:xfrm>
          <a:off x="6705111" y="167980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40,616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1" name="正方形/長方形 490">
          <a:extLst>
            <a:ext uri="{FF2B5EF4-FFF2-40B4-BE49-F238E27FC236}">
              <a16:creationId xmlns:a16="http://schemas.microsoft.com/office/drawing/2014/main" id="{00000000-0008-0000-0700-0000EB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2" name="正方形/長方形 491">
          <a:extLst>
            <a:ext uri="{FF2B5EF4-FFF2-40B4-BE49-F238E27FC236}">
              <a16:creationId xmlns:a16="http://schemas.microsoft.com/office/drawing/2014/main" id="{00000000-0008-0000-0700-0000EC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3" name="正方形/長方形 492">
          <a:extLst>
            <a:ext uri="{FF2B5EF4-FFF2-40B4-BE49-F238E27FC236}">
              <a16:creationId xmlns:a16="http://schemas.microsoft.com/office/drawing/2014/main" id="{00000000-0008-0000-0700-0000ED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4" name="正方形/長方形 493">
          <a:extLst>
            <a:ext uri="{FF2B5EF4-FFF2-40B4-BE49-F238E27FC236}">
              <a16:creationId xmlns:a16="http://schemas.microsoft.com/office/drawing/2014/main" id="{00000000-0008-0000-0700-0000EE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5" name="正方形/長方形 494">
          <a:extLst>
            <a:ext uri="{FF2B5EF4-FFF2-40B4-BE49-F238E27FC236}">
              <a16:creationId xmlns:a16="http://schemas.microsoft.com/office/drawing/2014/main" id="{00000000-0008-0000-0700-0000EF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6" name="正方形/長方形 495">
          <a:extLst>
            <a:ext uri="{FF2B5EF4-FFF2-40B4-BE49-F238E27FC236}">
              <a16:creationId xmlns:a16="http://schemas.microsoft.com/office/drawing/2014/main" id="{00000000-0008-0000-0700-0000F0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7" name="正方形/長方形 496">
          <a:extLst>
            <a:ext uri="{FF2B5EF4-FFF2-40B4-BE49-F238E27FC236}">
              <a16:creationId xmlns:a16="http://schemas.microsoft.com/office/drawing/2014/main" id="{00000000-0008-0000-0700-0000F1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8" name="正方形/長方形 497">
          <a:extLst>
            <a:ext uri="{FF2B5EF4-FFF2-40B4-BE49-F238E27FC236}">
              <a16:creationId xmlns:a16="http://schemas.microsoft.com/office/drawing/2014/main" id="{00000000-0008-0000-0700-0000F2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9" name="テキスト ボックス 498">
          <a:extLst>
            <a:ext uri="{FF2B5EF4-FFF2-40B4-BE49-F238E27FC236}">
              <a16:creationId xmlns:a16="http://schemas.microsoft.com/office/drawing/2014/main" id="{00000000-0008-0000-0700-0000F3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0" name="直線コネクタ 499">
          <a:extLst>
            <a:ext uri="{FF2B5EF4-FFF2-40B4-BE49-F238E27FC236}">
              <a16:creationId xmlns:a16="http://schemas.microsoft.com/office/drawing/2014/main" id="{00000000-0008-0000-0700-0000F4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501" name="テキスト ボックス 500">
          <a:extLst>
            <a:ext uri="{FF2B5EF4-FFF2-40B4-BE49-F238E27FC236}">
              <a16:creationId xmlns:a16="http://schemas.microsoft.com/office/drawing/2014/main" id="{00000000-0008-0000-0700-0000F5010000}"/>
            </a:ext>
          </a:extLst>
        </xdr:cNvPr>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139700</xdr:rowOff>
    </xdr:from>
    <xdr:to>
      <xdr:col>89</xdr:col>
      <xdr:colOff>177800</xdr:colOff>
      <xdr:row>38</xdr:row>
      <xdr:rowOff>139700</xdr:rowOff>
    </xdr:to>
    <xdr:cxnSp macro="">
      <xdr:nvCxnSpPr>
        <xdr:cNvPr id="502" name="直線コネクタ 501">
          <a:extLst>
            <a:ext uri="{FF2B5EF4-FFF2-40B4-BE49-F238E27FC236}">
              <a16:creationId xmlns:a16="http://schemas.microsoft.com/office/drawing/2014/main" id="{00000000-0008-0000-0700-0000F6010000}"/>
            </a:ext>
          </a:extLst>
        </xdr:cNvPr>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37</xdr:row>
      <xdr:rowOff>168927</xdr:rowOff>
    </xdr:from>
    <xdr:ext cx="531299" cy="259045"/>
    <xdr:sp macro="" textlink="">
      <xdr:nvSpPr>
        <xdr:cNvPr id="503" name="テキスト ボックス 502">
          <a:extLst>
            <a:ext uri="{FF2B5EF4-FFF2-40B4-BE49-F238E27FC236}">
              <a16:creationId xmlns:a16="http://schemas.microsoft.com/office/drawing/2014/main" id="{00000000-0008-0000-0700-0000F7010000}"/>
            </a:ext>
          </a:extLst>
        </xdr:cNvPr>
        <xdr:cNvSpPr txBox="1"/>
      </xdr:nvSpPr>
      <xdr:spPr>
        <a:xfrm>
          <a:off x="11914701" y="6512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504" name="直線コネクタ 503">
          <a:extLst>
            <a:ext uri="{FF2B5EF4-FFF2-40B4-BE49-F238E27FC236}">
              <a16:creationId xmlns:a16="http://schemas.microsoft.com/office/drawing/2014/main" id="{00000000-0008-0000-0700-0000F8010000}"/>
            </a:ext>
          </a:extLst>
        </xdr:cNvPr>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35</xdr:row>
      <xdr:rowOff>54627</xdr:rowOff>
    </xdr:from>
    <xdr:ext cx="531299" cy="259045"/>
    <xdr:sp macro="" textlink="">
      <xdr:nvSpPr>
        <xdr:cNvPr id="505" name="テキスト ボックス 504">
          <a:extLst>
            <a:ext uri="{FF2B5EF4-FFF2-40B4-BE49-F238E27FC236}">
              <a16:creationId xmlns:a16="http://schemas.microsoft.com/office/drawing/2014/main" id="{00000000-0008-0000-0700-0000F9010000}"/>
            </a:ext>
          </a:extLst>
        </xdr:cNvPr>
        <xdr:cNvSpPr txBox="1"/>
      </xdr:nvSpPr>
      <xdr:spPr>
        <a:xfrm>
          <a:off x="11914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6" name="直線コネクタ 505">
          <a:extLst>
            <a:ext uri="{FF2B5EF4-FFF2-40B4-BE49-F238E27FC236}">
              <a16:creationId xmlns:a16="http://schemas.microsoft.com/office/drawing/2014/main" id="{00000000-0008-0000-0700-0000FA010000}"/>
            </a:ext>
          </a:extLst>
        </xdr:cNvPr>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32</xdr:row>
      <xdr:rowOff>111777</xdr:rowOff>
    </xdr:from>
    <xdr:ext cx="531299" cy="259045"/>
    <xdr:sp macro="" textlink="">
      <xdr:nvSpPr>
        <xdr:cNvPr id="507" name="テキスト ボックス 506">
          <a:extLst>
            <a:ext uri="{FF2B5EF4-FFF2-40B4-BE49-F238E27FC236}">
              <a16:creationId xmlns:a16="http://schemas.microsoft.com/office/drawing/2014/main" id="{00000000-0008-0000-0700-0000FB010000}"/>
            </a:ext>
          </a:extLst>
        </xdr:cNvPr>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8" name="直線コネクタ 507">
          <a:extLst>
            <a:ext uri="{FF2B5EF4-FFF2-40B4-BE49-F238E27FC236}">
              <a16:creationId xmlns:a16="http://schemas.microsoft.com/office/drawing/2014/main" id="{00000000-0008-0000-0700-0000FC010000}"/>
            </a:ext>
          </a:extLst>
        </xdr:cNvPr>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168927</xdr:rowOff>
    </xdr:from>
    <xdr:ext cx="531299" cy="259045"/>
    <xdr:sp macro="" textlink="">
      <xdr:nvSpPr>
        <xdr:cNvPr id="509" name="テキスト ボックス 508">
          <a:extLst>
            <a:ext uri="{FF2B5EF4-FFF2-40B4-BE49-F238E27FC236}">
              <a16:creationId xmlns:a16="http://schemas.microsoft.com/office/drawing/2014/main" id="{00000000-0008-0000-0700-0000FD010000}"/>
            </a:ext>
          </a:extLst>
        </xdr:cNvPr>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0" name="直線コネクタ 509">
          <a:extLst>
            <a:ext uri="{FF2B5EF4-FFF2-40B4-BE49-F238E27FC236}">
              <a16:creationId xmlns:a16="http://schemas.microsoft.com/office/drawing/2014/main" id="{00000000-0008-0000-0700-0000FE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1" name="テキスト ボックス 510">
          <a:extLst>
            <a:ext uri="{FF2B5EF4-FFF2-40B4-BE49-F238E27FC236}">
              <a16:creationId xmlns:a16="http://schemas.microsoft.com/office/drawing/2014/main" id="{00000000-0008-0000-0700-0000FF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2" name="消防費グラフ枠">
          <a:extLst>
            <a:ext uri="{FF2B5EF4-FFF2-40B4-BE49-F238E27FC236}">
              <a16:creationId xmlns:a16="http://schemas.microsoft.com/office/drawing/2014/main" id="{00000000-0008-0000-0700-000000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45722</xdr:rowOff>
    </xdr:from>
    <xdr:to>
      <xdr:col>85</xdr:col>
      <xdr:colOff>126364</xdr:colOff>
      <xdr:row>39</xdr:row>
      <xdr:rowOff>33424</xdr:rowOff>
    </xdr:to>
    <xdr:cxnSp macro="">
      <xdr:nvCxnSpPr>
        <xdr:cNvPr id="513" name="直線コネクタ 512">
          <a:extLst>
            <a:ext uri="{FF2B5EF4-FFF2-40B4-BE49-F238E27FC236}">
              <a16:creationId xmlns:a16="http://schemas.microsoft.com/office/drawing/2014/main" id="{00000000-0008-0000-0700-000001020000}"/>
            </a:ext>
          </a:extLst>
        </xdr:cNvPr>
        <xdr:cNvCxnSpPr/>
      </xdr:nvCxnSpPr>
      <xdr:spPr>
        <a:xfrm flipV="1">
          <a:off x="16317595" y="5189222"/>
          <a:ext cx="1269" cy="15307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37251</xdr:rowOff>
    </xdr:from>
    <xdr:ext cx="534377" cy="259045"/>
    <xdr:sp macro="" textlink="">
      <xdr:nvSpPr>
        <xdr:cNvPr id="514" name="消防費最小値テキスト">
          <a:extLst>
            <a:ext uri="{FF2B5EF4-FFF2-40B4-BE49-F238E27FC236}">
              <a16:creationId xmlns:a16="http://schemas.microsoft.com/office/drawing/2014/main" id="{00000000-0008-0000-0700-000002020000}"/>
            </a:ext>
          </a:extLst>
        </xdr:cNvPr>
        <xdr:cNvSpPr txBox="1"/>
      </xdr:nvSpPr>
      <xdr:spPr>
        <a:xfrm>
          <a:off x="16370300" y="67238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17,149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33424</xdr:rowOff>
    </xdr:from>
    <xdr:to>
      <xdr:col>86</xdr:col>
      <xdr:colOff>25400</xdr:colOff>
      <xdr:row>39</xdr:row>
      <xdr:rowOff>33424</xdr:rowOff>
    </xdr:to>
    <xdr:cxnSp macro="">
      <xdr:nvCxnSpPr>
        <xdr:cNvPr id="515" name="直線コネクタ 514">
          <a:extLst>
            <a:ext uri="{FF2B5EF4-FFF2-40B4-BE49-F238E27FC236}">
              <a16:creationId xmlns:a16="http://schemas.microsoft.com/office/drawing/2014/main" id="{00000000-0008-0000-0700-000003020000}"/>
            </a:ext>
          </a:extLst>
        </xdr:cNvPr>
        <xdr:cNvCxnSpPr/>
      </xdr:nvCxnSpPr>
      <xdr:spPr>
        <a:xfrm>
          <a:off x="16230600" y="67199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163849</xdr:rowOff>
    </xdr:from>
    <xdr:ext cx="534377" cy="259045"/>
    <xdr:sp macro="" textlink="">
      <xdr:nvSpPr>
        <xdr:cNvPr id="516" name="消防費最大値テキスト">
          <a:extLst>
            <a:ext uri="{FF2B5EF4-FFF2-40B4-BE49-F238E27FC236}">
              <a16:creationId xmlns:a16="http://schemas.microsoft.com/office/drawing/2014/main" id="{00000000-0008-0000-0700-000004020000}"/>
            </a:ext>
          </a:extLst>
        </xdr:cNvPr>
        <xdr:cNvSpPr txBox="1"/>
      </xdr:nvSpPr>
      <xdr:spPr>
        <a:xfrm>
          <a:off x="16370300" y="49644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84,111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45722</xdr:rowOff>
    </xdr:from>
    <xdr:to>
      <xdr:col>86</xdr:col>
      <xdr:colOff>25400</xdr:colOff>
      <xdr:row>30</xdr:row>
      <xdr:rowOff>45722</xdr:rowOff>
    </xdr:to>
    <xdr:cxnSp macro="">
      <xdr:nvCxnSpPr>
        <xdr:cNvPr id="517" name="直線コネクタ 516">
          <a:extLst>
            <a:ext uri="{FF2B5EF4-FFF2-40B4-BE49-F238E27FC236}">
              <a16:creationId xmlns:a16="http://schemas.microsoft.com/office/drawing/2014/main" id="{00000000-0008-0000-0700-000005020000}"/>
            </a:ext>
          </a:extLst>
        </xdr:cNvPr>
        <xdr:cNvCxnSpPr/>
      </xdr:nvCxnSpPr>
      <xdr:spPr>
        <a:xfrm>
          <a:off x="16230600" y="51892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38544</xdr:rowOff>
    </xdr:from>
    <xdr:to>
      <xdr:col>85</xdr:col>
      <xdr:colOff>127000</xdr:colOff>
      <xdr:row>38</xdr:row>
      <xdr:rowOff>74344</xdr:rowOff>
    </xdr:to>
    <xdr:cxnSp macro="">
      <xdr:nvCxnSpPr>
        <xdr:cNvPr id="518" name="直線コネクタ 517">
          <a:extLst>
            <a:ext uri="{FF2B5EF4-FFF2-40B4-BE49-F238E27FC236}">
              <a16:creationId xmlns:a16="http://schemas.microsoft.com/office/drawing/2014/main" id="{00000000-0008-0000-0700-000006020000}"/>
            </a:ext>
          </a:extLst>
        </xdr:cNvPr>
        <xdr:cNvCxnSpPr/>
      </xdr:nvCxnSpPr>
      <xdr:spPr>
        <a:xfrm flipV="1">
          <a:off x="15481300" y="6553644"/>
          <a:ext cx="838200" cy="35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103799</xdr:rowOff>
    </xdr:from>
    <xdr:ext cx="534377" cy="259045"/>
    <xdr:sp macro="" textlink="">
      <xdr:nvSpPr>
        <xdr:cNvPr id="519" name="消防費平均値テキスト">
          <a:extLst>
            <a:ext uri="{FF2B5EF4-FFF2-40B4-BE49-F238E27FC236}">
              <a16:creationId xmlns:a16="http://schemas.microsoft.com/office/drawing/2014/main" id="{00000000-0008-0000-0700-000007020000}"/>
            </a:ext>
          </a:extLst>
        </xdr:cNvPr>
        <xdr:cNvSpPr txBox="1"/>
      </xdr:nvSpPr>
      <xdr:spPr>
        <a:xfrm>
          <a:off x="16370300" y="627599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27,849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80922</xdr:rowOff>
    </xdr:from>
    <xdr:to>
      <xdr:col>85</xdr:col>
      <xdr:colOff>177800</xdr:colOff>
      <xdr:row>38</xdr:row>
      <xdr:rowOff>11072</xdr:rowOff>
    </xdr:to>
    <xdr:sp macro="" textlink="">
      <xdr:nvSpPr>
        <xdr:cNvPr id="520" name="フローチャート: 判断 519">
          <a:extLst>
            <a:ext uri="{FF2B5EF4-FFF2-40B4-BE49-F238E27FC236}">
              <a16:creationId xmlns:a16="http://schemas.microsoft.com/office/drawing/2014/main" id="{00000000-0008-0000-0700-000008020000}"/>
            </a:ext>
          </a:extLst>
        </xdr:cNvPr>
        <xdr:cNvSpPr/>
      </xdr:nvSpPr>
      <xdr:spPr>
        <a:xfrm>
          <a:off x="16268700" y="6424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61336</xdr:rowOff>
    </xdr:from>
    <xdr:to>
      <xdr:col>81</xdr:col>
      <xdr:colOff>50800</xdr:colOff>
      <xdr:row>38</xdr:row>
      <xdr:rowOff>74344</xdr:rowOff>
    </xdr:to>
    <xdr:cxnSp macro="">
      <xdr:nvCxnSpPr>
        <xdr:cNvPr id="521" name="直線コネクタ 520">
          <a:extLst>
            <a:ext uri="{FF2B5EF4-FFF2-40B4-BE49-F238E27FC236}">
              <a16:creationId xmlns:a16="http://schemas.microsoft.com/office/drawing/2014/main" id="{00000000-0008-0000-0700-000009020000}"/>
            </a:ext>
          </a:extLst>
        </xdr:cNvPr>
        <xdr:cNvCxnSpPr/>
      </xdr:nvCxnSpPr>
      <xdr:spPr>
        <a:xfrm>
          <a:off x="14592300" y="6576436"/>
          <a:ext cx="889000" cy="13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15954</xdr:rowOff>
    </xdr:from>
    <xdr:to>
      <xdr:col>81</xdr:col>
      <xdr:colOff>101600</xdr:colOff>
      <xdr:row>37</xdr:row>
      <xdr:rowOff>117554</xdr:rowOff>
    </xdr:to>
    <xdr:sp macro="" textlink="">
      <xdr:nvSpPr>
        <xdr:cNvPr id="522" name="フローチャート: 判断 521">
          <a:extLst>
            <a:ext uri="{FF2B5EF4-FFF2-40B4-BE49-F238E27FC236}">
              <a16:creationId xmlns:a16="http://schemas.microsoft.com/office/drawing/2014/main" id="{00000000-0008-0000-0700-00000A020000}"/>
            </a:ext>
          </a:extLst>
        </xdr:cNvPr>
        <xdr:cNvSpPr/>
      </xdr:nvSpPr>
      <xdr:spPr>
        <a:xfrm>
          <a:off x="15430500" y="63596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35</xdr:row>
      <xdr:rowOff>134081</xdr:rowOff>
    </xdr:from>
    <xdr:ext cx="534377" cy="259045"/>
    <xdr:sp macro="" textlink="">
      <xdr:nvSpPr>
        <xdr:cNvPr id="523" name="テキスト ボックス 522">
          <a:extLst>
            <a:ext uri="{FF2B5EF4-FFF2-40B4-BE49-F238E27FC236}">
              <a16:creationId xmlns:a16="http://schemas.microsoft.com/office/drawing/2014/main" id="{00000000-0008-0000-0700-00000B020000}"/>
            </a:ext>
          </a:extLst>
        </xdr:cNvPr>
        <xdr:cNvSpPr txBox="1"/>
      </xdr:nvSpPr>
      <xdr:spPr>
        <a:xfrm>
          <a:off x="15214111" y="61348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30,691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61336</xdr:rowOff>
    </xdr:from>
    <xdr:to>
      <xdr:col>76</xdr:col>
      <xdr:colOff>114300</xdr:colOff>
      <xdr:row>38</xdr:row>
      <xdr:rowOff>113274</xdr:rowOff>
    </xdr:to>
    <xdr:cxnSp macro="">
      <xdr:nvCxnSpPr>
        <xdr:cNvPr id="524" name="直線コネクタ 523">
          <a:extLst>
            <a:ext uri="{FF2B5EF4-FFF2-40B4-BE49-F238E27FC236}">
              <a16:creationId xmlns:a16="http://schemas.microsoft.com/office/drawing/2014/main" id="{00000000-0008-0000-0700-00000C020000}"/>
            </a:ext>
          </a:extLst>
        </xdr:cNvPr>
        <xdr:cNvCxnSpPr/>
      </xdr:nvCxnSpPr>
      <xdr:spPr>
        <a:xfrm flipV="1">
          <a:off x="13703300" y="6576436"/>
          <a:ext cx="889000" cy="519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43889</xdr:rowOff>
    </xdr:from>
    <xdr:to>
      <xdr:col>76</xdr:col>
      <xdr:colOff>165100</xdr:colOff>
      <xdr:row>37</xdr:row>
      <xdr:rowOff>145489</xdr:rowOff>
    </xdr:to>
    <xdr:sp macro="" textlink="">
      <xdr:nvSpPr>
        <xdr:cNvPr id="525" name="フローチャート: 判断 524">
          <a:extLst>
            <a:ext uri="{FF2B5EF4-FFF2-40B4-BE49-F238E27FC236}">
              <a16:creationId xmlns:a16="http://schemas.microsoft.com/office/drawing/2014/main" id="{00000000-0008-0000-0700-00000D020000}"/>
            </a:ext>
          </a:extLst>
        </xdr:cNvPr>
        <xdr:cNvSpPr/>
      </xdr:nvSpPr>
      <xdr:spPr>
        <a:xfrm>
          <a:off x="14541500" y="6387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162016</xdr:rowOff>
    </xdr:from>
    <xdr:ext cx="534377" cy="259045"/>
    <xdr:sp macro="" textlink="">
      <xdr:nvSpPr>
        <xdr:cNvPr id="526" name="テキスト ボックス 525">
          <a:extLst>
            <a:ext uri="{FF2B5EF4-FFF2-40B4-BE49-F238E27FC236}">
              <a16:creationId xmlns:a16="http://schemas.microsoft.com/office/drawing/2014/main" id="{00000000-0008-0000-0700-00000E020000}"/>
            </a:ext>
          </a:extLst>
        </xdr:cNvPr>
        <xdr:cNvSpPr txBox="1"/>
      </xdr:nvSpPr>
      <xdr:spPr>
        <a:xfrm>
          <a:off x="14325111" y="61627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29,469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113274</xdr:rowOff>
    </xdr:from>
    <xdr:to>
      <xdr:col>71</xdr:col>
      <xdr:colOff>177800</xdr:colOff>
      <xdr:row>38</xdr:row>
      <xdr:rowOff>125755</xdr:rowOff>
    </xdr:to>
    <xdr:cxnSp macro="">
      <xdr:nvCxnSpPr>
        <xdr:cNvPr id="527" name="直線コネクタ 526">
          <a:extLst>
            <a:ext uri="{FF2B5EF4-FFF2-40B4-BE49-F238E27FC236}">
              <a16:creationId xmlns:a16="http://schemas.microsoft.com/office/drawing/2014/main" id="{00000000-0008-0000-0700-00000F020000}"/>
            </a:ext>
          </a:extLst>
        </xdr:cNvPr>
        <xdr:cNvCxnSpPr/>
      </xdr:nvCxnSpPr>
      <xdr:spPr>
        <a:xfrm flipV="1">
          <a:off x="12814300" y="6628374"/>
          <a:ext cx="889000" cy="124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146347</xdr:rowOff>
    </xdr:from>
    <xdr:to>
      <xdr:col>72</xdr:col>
      <xdr:colOff>38100</xdr:colOff>
      <xdr:row>38</xdr:row>
      <xdr:rowOff>76498</xdr:rowOff>
    </xdr:to>
    <xdr:sp macro="" textlink="">
      <xdr:nvSpPr>
        <xdr:cNvPr id="528" name="フローチャート: 判断 527">
          <a:extLst>
            <a:ext uri="{FF2B5EF4-FFF2-40B4-BE49-F238E27FC236}">
              <a16:creationId xmlns:a16="http://schemas.microsoft.com/office/drawing/2014/main" id="{00000000-0008-0000-0700-000010020000}"/>
            </a:ext>
          </a:extLst>
        </xdr:cNvPr>
        <xdr:cNvSpPr/>
      </xdr:nvSpPr>
      <xdr:spPr>
        <a:xfrm>
          <a:off x="13652500" y="6489997"/>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93024</xdr:rowOff>
    </xdr:from>
    <xdr:ext cx="534377" cy="259045"/>
    <xdr:sp macro="" textlink="">
      <xdr:nvSpPr>
        <xdr:cNvPr id="529" name="テキスト ボックス 528">
          <a:extLst>
            <a:ext uri="{FF2B5EF4-FFF2-40B4-BE49-F238E27FC236}">
              <a16:creationId xmlns:a16="http://schemas.microsoft.com/office/drawing/2014/main" id="{00000000-0008-0000-0700-000011020000}"/>
            </a:ext>
          </a:extLst>
        </xdr:cNvPr>
        <xdr:cNvSpPr txBox="1"/>
      </xdr:nvSpPr>
      <xdr:spPr>
        <a:xfrm>
          <a:off x="13436111" y="62652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111691</xdr:rowOff>
    </xdr:from>
    <xdr:to>
      <xdr:col>67</xdr:col>
      <xdr:colOff>101600</xdr:colOff>
      <xdr:row>38</xdr:row>
      <xdr:rowOff>41841</xdr:rowOff>
    </xdr:to>
    <xdr:sp macro="" textlink="">
      <xdr:nvSpPr>
        <xdr:cNvPr id="530" name="フローチャート: 判断 529">
          <a:extLst>
            <a:ext uri="{FF2B5EF4-FFF2-40B4-BE49-F238E27FC236}">
              <a16:creationId xmlns:a16="http://schemas.microsoft.com/office/drawing/2014/main" id="{00000000-0008-0000-0700-000012020000}"/>
            </a:ext>
          </a:extLst>
        </xdr:cNvPr>
        <xdr:cNvSpPr/>
      </xdr:nvSpPr>
      <xdr:spPr>
        <a:xfrm>
          <a:off x="12763500" y="64553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58368</xdr:rowOff>
    </xdr:from>
    <xdr:ext cx="534377" cy="259045"/>
    <xdr:sp macro="" textlink="">
      <xdr:nvSpPr>
        <xdr:cNvPr id="531" name="テキスト ボックス 530">
          <a:extLst>
            <a:ext uri="{FF2B5EF4-FFF2-40B4-BE49-F238E27FC236}">
              <a16:creationId xmlns:a16="http://schemas.microsoft.com/office/drawing/2014/main" id="{00000000-0008-0000-0700-000013020000}"/>
            </a:ext>
          </a:extLst>
        </xdr:cNvPr>
        <xdr:cNvSpPr txBox="1"/>
      </xdr:nvSpPr>
      <xdr:spPr>
        <a:xfrm>
          <a:off x="12547111" y="62305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26,503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2" name="テキスト ボックス 531">
          <a:extLst>
            <a:ext uri="{FF2B5EF4-FFF2-40B4-BE49-F238E27FC236}">
              <a16:creationId xmlns:a16="http://schemas.microsoft.com/office/drawing/2014/main" id="{00000000-0008-0000-0700-000014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3" name="テキスト ボックス 532">
          <a:extLst>
            <a:ext uri="{FF2B5EF4-FFF2-40B4-BE49-F238E27FC236}">
              <a16:creationId xmlns:a16="http://schemas.microsoft.com/office/drawing/2014/main" id="{00000000-0008-0000-0700-000015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id="{00000000-0008-0000-0700-000016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id="{00000000-0008-0000-0700-000017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id="{00000000-0008-0000-0700-000018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159194</xdr:rowOff>
    </xdr:from>
    <xdr:to>
      <xdr:col>85</xdr:col>
      <xdr:colOff>177800</xdr:colOff>
      <xdr:row>38</xdr:row>
      <xdr:rowOff>89344</xdr:rowOff>
    </xdr:to>
    <xdr:sp macro="" textlink="">
      <xdr:nvSpPr>
        <xdr:cNvPr id="537" name="楕円 536">
          <a:extLst>
            <a:ext uri="{FF2B5EF4-FFF2-40B4-BE49-F238E27FC236}">
              <a16:creationId xmlns:a16="http://schemas.microsoft.com/office/drawing/2014/main" id="{00000000-0008-0000-0700-000019020000}"/>
            </a:ext>
          </a:extLst>
        </xdr:cNvPr>
        <xdr:cNvSpPr/>
      </xdr:nvSpPr>
      <xdr:spPr>
        <a:xfrm>
          <a:off x="16268700" y="65028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137621</xdr:rowOff>
    </xdr:from>
    <xdr:ext cx="534377" cy="259045"/>
    <xdr:sp macro="" textlink="">
      <xdr:nvSpPr>
        <xdr:cNvPr id="538" name="消防費該当値テキスト">
          <a:extLst>
            <a:ext uri="{FF2B5EF4-FFF2-40B4-BE49-F238E27FC236}">
              <a16:creationId xmlns:a16="http://schemas.microsoft.com/office/drawing/2014/main" id="{00000000-0008-0000-0700-00001A020000}"/>
            </a:ext>
          </a:extLst>
        </xdr:cNvPr>
        <xdr:cNvSpPr txBox="1"/>
      </xdr:nvSpPr>
      <xdr:spPr>
        <a:xfrm>
          <a:off x="16370300" y="64812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24,425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23544</xdr:rowOff>
    </xdr:from>
    <xdr:to>
      <xdr:col>81</xdr:col>
      <xdr:colOff>101600</xdr:colOff>
      <xdr:row>38</xdr:row>
      <xdr:rowOff>125144</xdr:rowOff>
    </xdr:to>
    <xdr:sp macro="" textlink="">
      <xdr:nvSpPr>
        <xdr:cNvPr id="539" name="楕円 538">
          <a:extLst>
            <a:ext uri="{FF2B5EF4-FFF2-40B4-BE49-F238E27FC236}">
              <a16:creationId xmlns:a16="http://schemas.microsoft.com/office/drawing/2014/main" id="{00000000-0008-0000-0700-00001B020000}"/>
            </a:ext>
          </a:extLst>
        </xdr:cNvPr>
        <xdr:cNvSpPr/>
      </xdr:nvSpPr>
      <xdr:spPr>
        <a:xfrm>
          <a:off x="15430500" y="6538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116271</xdr:rowOff>
    </xdr:from>
    <xdr:ext cx="534377" cy="259045"/>
    <xdr:sp macro="" textlink="">
      <xdr:nvSpPr>
        <xdr:cNvPr id="540" name="テキスト ボックス 539">
          <a:extLst>
            <a:ext uri="{FF2B5EF4-FFF2-40B4-BE49-F238E27FC236}">
              <a16:creationId xmlns:a16="http://schemas.microsoft.com/office/drawing/2014/main" id="{00000000-0008-0000-0700-00001C020000}"/>
            </a:ext>
          </a:extLst>
        </xdr:cNvPr>
        <xdr:cNvSpPr txBox="1"/>
      </xdr:nvSpPr>
      <xdr:spPr>
        <a:xfrm>
          <a:off x="15214111" y="66313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22,859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10536</xdr:rowOff>
    </xdr:from>
    <xdr:to>
      <xdr:col>76</xdr:col>
      <xdr:colOff>165100</xdr:colOff>
      <xdr:row>38</xdr:row>
      <xdr:rowOff>112136</xdr:rowOff>
    </xdr:to>
    <xdr:sp macro="" textlink="">
      <xdr:nvSpPr>
        <xdr:cNvPr id="541" name="楕円 540">
          <a:extLst>
            <a:ext uri="{FF2B5EF4-FFF2-40B4-BE49-F238E27FC236}">
              <a16:creationId xmlns:a16="http://schemas.microsoft.com/office/drawing/2014/main" id="{00000000-0008-0000-0700-00001D020000}"/>
            </a:ext>
          </a:extLst>
        </xdr:cNvPr>
        <xdr:cNvSpPr/>
      </xdr:nvSpPr>
      <xdr:spPr>
        <a:xfrm>
          <a:off x="14541500" y="65256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103263</xdr:rowOff>
    </xdr:from>
    <xdr:ext cx="534377" cy="259045"/>
    <xdr:sp macro="" textlink="">
      <xdr:nvSpPr>
        <xdr:cNvPr id="542" name="テキスト ボックス 541">
          <a:extLst>
            <a:ext uri="{FF2B5EF4-FFF2-40B4-BE49-F238E27FC236}">
              <a16:creationId xmlns:a16="http://schemas.microsoft.com/office/drawing/2014/main" id="{00000000-0008-0000-0700-00001E020000}"/>
            </a:ext>
          </a:extLst>
        </xdr:cNvPr>
        <xdr:cNvSpPr txBox="1"/>
      </xdr:nvSpPr>
      <xdr:spPr>
        <a:xfrm>
          <a:off x="14325111" y="66183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23,428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62474</xdr:rowOff>
    </xdr:from>
    <xdr:to>
      <xdr:col>72</xdr:col>
      <xdr:colOff>38100</xdr:colOff>
      <xdr:row>38</xdr:row>
      <xdr:rowOff>164074</xdr:rowOff>
    </xdr:to>
    <xdr:sp macro="" textlink="">
      <xdr:nvSpPr>
        <xdr:cNvPr id="543" name="楕円 542">
          <a:extLst>
            <a:ext uri="{FF2B5EF4-FFF2-40B4-BE49-F238E27FC236}">
              <a16:creationId xmlns:a16="http://schemas.microsoft.com/office/drawing/2014/main" id="{00000000-0008-0000-0700-00001F020000}"/>
            </a:ext>
          </a:extLst>
        </xdr:cNvPr>
        <xdr:cNvSpPr/>
      </xdr:nvSpPr>
      <xdr:spPr>
        <a:xfrm>
          <a:off x="13652500" y="65775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155201</xdr:rowOff>
    </xdr:from>
    <xdr:ext cx="534377" cy="259045"/>
    <xdr:sp macro="" textlink="">
      <xdr:nvSpPr>
        <xdr:cNvPr id="544" name="テキスト ボックス 543">
          <a:extLst>
            <a:ext uri="{FF2B5EF4-FFF2-40B4-BE49-F238E27FC236}">
              <a16:creationId xmlns:a16="http://schemas.microsoft.com/office/drawing/2014/main" id="{00000000-0008-0000-0700-000020020000}"/>
            </a:ext>
          </a:extLst>
        </xdr:cNvPr>
        <xdr:cNvSpPr txBox="1"/>
      </xdr:nvSpPr>
      <xdr:spPr>
        <a:xfrm>
          <a:off x="13436111" y="66703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74955</xdr:rowOff>
    </xdr:from>
    <xdr:to>
      <xdr:col>67</xdr:col>
      <xdr:colOff>101600</xdr:colOff>
      <xdr:row>39</xdr:row>
      <xdr:rowOff>5105</xdr:rowOff>
    </xdr:to>
    <xdr:sp macro="" textlink="">
      <xdr:nvSpPr>
        <xdr:cNvPr id="545" name="楕円 544">
          <a:extLst>
            <a:ext uri="{FF2B5EF4-FFF2-40B4-BE49-F238E27FC236}">
              <a16:creationId xmlns:a16="http://schemas.microsoft.com/office/drawing/2014/main" id="{00000000-0008-0000-0700-000021020000}"/>
            </a:ext>
          </a:extLst>
        </xdr:cNvPr>
        <xdr:cNvSpPr/>
      </xdr:nvSpPr>
      <xdr:spPr>
        <a:xfrm>
          <a:off x="12763500" y="65900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167682</xdr:rowOff>
    </xdr:from>
    <xdr:ext cx="534377" cy="259045"/>
    <xdr:sp macro="" textlink="">
      <xdr:nvSpPr>
        <xdr:cNvPr id="546" name="テキスト ボックス 545">
          <a:extLst>
            <a:ext uri="{FF2B5EF4-FFF2-40B4-BE49-F238E27FC236}">
              <a16:creationId xmlns:a16="http://schemas.microsoft.com/office/drawing/2014/main" id="{00000000-0008-0000-0700-000022020000}"/>
            </a:ext>
          </a:extLst>
        </xdr:cNvPr>
        <xdr:cNvSpPr txBox="1"/>
      </xdr:nvSpPr>
      <xdr:spPr>
        <a:xfrm>
          <a:off x="12547111" y="66827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20,610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7" name="正方形/長方形 546">
          <a:extLst>
            <a:ext uri="{FF2B5EF4-FFF2-40B4-BE49-F238E27FC236}">
              <a16:creationId xmlns:a16="http://schemas.microsoft.com/office/drawing/2014/main" id="{00000000-0008-0000-0700-000023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8" name="正方形/長方形 547">
          <a:extLst>
            <a:ext uri="{FF2B5EF4-FFF2-40B4-BE49-F238E27FC236}">
              <a16:creationId xmlns:a16="http://schemas.microsoft.com/office/drawing/2014/main" id="{00000000-0008-0000-0700-000024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9" name="正方形/長方形 548">
          <a:extLst>
            <a:ext uri="{FF2B5EF4-FFF2-40B4-BE49-F238E27FC236}">
              <a16:creationId xmlns:a16="http://schemas.microsoft.com/office/drawing/2014/main" id="{00000000-0008-0000-0700-000025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0" name="正方形/長方形 549">
          <a:extLst>
            <a:ext uri="{FF2B5EF4-FFF2-40B4-BE49-F238E27FC236}">
              <a16:creationId xmlns:a16="http://schemas.microsoft.com/office/drawing/2014/main" id="{00000000-0008-0000-0700-000026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1" name="正方形/長方形 550">
          <a:extLst>
            <a:ext uri="{FF2B5EF4-FFF2-40B4-BE49-F238E27FC236}">
              <a16:creationId xmlns:a16="http://schemas.microsoft.com/office/drawing/2014/main" id="{00000000-0008-0000-0700-000027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2" name="正方形/長方形 551">
          <a:extLst>
            <a:ext uri="{FF2B5EF4-FFF2-40B4-BE49-F238E27FC236}">
              <a16:creationId xmlns:a16="http://schemas.microsoft.com/office/drawing/2014/main" id="{00000000-0008-0000-0700-000028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3" name="正方形/長方形 552">
          <a:extLst>
            <a:ext uri="{FF2B5EF4-FFF2-40B4-BE49-F238E27FC236}">
              <a16:creationId xmlns:a16="http://schemas.microsoft.com/office/drawing/2014/main" id="{00000000-0008-0000-0700-000029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4" name="正方形/長方形 553">
          <a:extLst>
            <a:ext uri="{FF2B5EF4-FFF2-40B4-BE49-F238E27FC236}">
              <a16:creationId xmlns:a16="http://schemas.microsoft.com/office/drawing/2014/main" id="{00000000-0008-0000-0700-00002A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5" name="テキスト ボックス 554">
          <a:extLst>
            <a:ext uri="{FF2B5EF4-FFF2-40B4-BE49-F238E27FC236}">
              <a16:creationId xmlns:a16="http://schemas.microsoft.com/office/drawing/2014/main" id="{00000000-0008-0000-0700-00002B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6" name="直線コネクタ 555">
          <a:extLst>
            <a:ext uri="{FF2B5EF4-FFF2-40B4-BE49-F238E27FC236}">
              <a16:creationId xmlns:a16="http://schemas.microsoft.com/office/drawing/2014/main" id="{00000000-0008-0000-0700-00002C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44450</xdr:rowOff>
    </xdr:from>
    <xdr:to>
      <xdr:col>89</xdr:col>
      <xdr:colOff>177800</xdr:colOff>
      <xdr:row>59</xdr:row>
      <xdr:rowOff>44450</xdr:rowOff>
    </xdr:to>
    <xdr:cxnSp macro="">
      <xdr:nvCxnSpPr>
        <xdr:cNvPr id="557" name="直線コネクタ 556">
          <a:extLst>
            <a:ext uri="{FF2B5EF4-FFF2-40B4-BE49-F238E27FC236}">
              <a16:creationId xmlns:a16="http://schemas.microsoft.com/office/drawing/2014/main" id="{00000000-0008-0000-0700-00002D020000}"/>
            </a:ext>
          </a:extLst>
        </xdr:cNvPr>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73677</xdr:rowOff>
    </xdr:from>
    <xdr:ext cx="248786" cy="259045"/>
    <xdr:sp macro="" textlink="">
      <xdr:nvSpPr>
        <xdr:cNvPr id="558" name="テキスト ボックス 557">
          <a:extLst>
            <a:ext uri="{FF2B5EF4-FFF2-40B4-BE49-F238E27FC236}">
              <a16:creationId xmlns:a16="http://schemas.microsoft.com/office/drawing/2014/main" id="{00000000-0008-0000-0700-00002E020000}"/>
            </a:ext>
          </a:extLst>
        </xdr:cNvPr>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59" name="直線コネクタ 558">
          <a:extLst>
            <a:ext uri="{FF2B5EF4-FFF2-40B4-BE49-F238E27FC236}">
              <a16:creationId xmlns:a16="http://schemas.microsoft.com/office/drawing/2014/main" id="{00000000-0008-0000-0700-00002F020000}"/>
            </a:ext>
          </a:extLst>
        </xdr:cNvPr>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56</xdr:row>
      <xdr:rowOff>35577</xdr:rowOff>
    </xdr:from>
    <xdr:ext cx="595419" cy="259045"/>
    <xdr:sp macro="" textlink="">
      <xdr:nvSpPr>
        <xdr:cNvPr id="560" name="テキスト ボックス 559">
          <a:extLst>
            <a:ext uri="{FF2B5EF4-FFF2-40B4-BE49-F238E27FC236}">
              <a16:creationId xmlns:a16="http://schemas.microsoft.com/office/drawing/2014/main" id="{00000000-0008-0000-0700-000030020000}"/>
            </a:ext>
          </a:extLst>
        </xdr:cNvPr>
        <xdr:cNvSpPr txBox="1"/>
      </xdr:nvSpPr>
      <xdr:spPr>
        <a:xfrm>
          <a:off x="11850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61" name="直線コネクタ 560">
          <a:extLst>
            <a:ext uri="{FF2B5EF4-FFF2-40B4-BE49-F238E27FC236}">
              <a16:creationId xmlns:a16="http://schemas.microsoft.com/office/drawing/2014/main" id="{00000000-0008-0000-0700-000031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168927</xdr:rowOff>
    </xdr:from>
    <xdr:ext cx="595419" cy="259045"/>
    <xdr:sp macro="" textlink="">
      <xdr:nvSpPr>
        <xdr:cNvPr id="562" name="テキスト ボックス 561">
          <a:extLst>
            <a:ext uri="{FF2B5EF4-FFF2-40B4-BE49-F238E27FC236}">
              <a16:creationId xmlns:a16="http://schemas.microsoft.com/office/drawing/2014/main" id="{00000000-0008-0000-0700-000032020000}"/>
            </a:ext>
          </a:extLst>
        </xdr:cNvPr>
        <xdr:cNvSpPr txBox="1"/>
      </xdr:nvSpPr>
      <xdr:spPr>
        <a:xfrm>
          <a:off x="11850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63" name="直線コネクタ 562">
          <a:extLst>
            <a:ext uri="{FF2B5EF4-FFF2-40B4-BE49-F238E27FC236}">
              <a16:creationId xmlns:a16="http://schemas.microsoft.com/office/drawing/2014/main" id="{00000000-0008-0000-0700-000033020000}"/>
            </a:ext>
          </a:extLst>
        </xdr:cNvPr>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64" name="テキスト ボックス 563">
          <a:extLst>
            <a:ext uri="{FF2B5EF4-FFF2-40B4-BE49-F238E27FC236}">
              <a16:creationId xmlns:a16="http://schemas.microsoft.com/office/drawing/2014/main" id="{00000000-0008-0000-0700-000034020000}"/>
            </a:ext>
          </a:extLst>
        </xdr:cNvPr>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65" name="直線コネクタ 564">
          <a:extLst>
            <a:ext uri="{FF2B5EF4-FFF2-40B4-BE49-F238E27FC236}">
              <a16:creationId xmlns:a16="http://schemas.microsoft.com/office/drawing/2014/main" id="{00000000-0008-0000-0700-000035020000}"/>
            </a:ext>
          </a:extLst>
        </xdr:cNvPr>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66" name="テキスト ボックス 565">
          <a:extLst>
            <a:ext uri="{FF2B5EF4-FFF2-40B4-BE49-F238E27FC236}">
              <a16:creationId xmlns:a16="http://schemas.microsoft.com/office/drawing/2014/main" id="{00000000-0008-0000-0700-000036020000}"/>
            </a:ext>
          </a:extLst>
        </xdr:cNvPr>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7" name="直線コネクタ 566">
          <a:extLst>
            <a:ext uri="{FF2B5EF4-FFF2-40B4-BE49-F238E27FC236}">
              <a16:creationId xmlns:a16="http://schemas.microsoft.com/office/drawing/2014/main" id="{00000000-0008-0000-0700-000037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8" name="テキスト ボックス 567">
          <a:extLst>
            <a:ext uri="{FF2B5EF4-FFF2-40B4-BE49-F238E27FC236}">
              <a16:creationId xmlns:a16="http://schemas.microsoft.com/office/drawing/2014/main" id="{00000000-0008-0000-0700-000038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9" name="教育費グラフ枠">
          <a:extLst>
            <a:ext uri="{FF2B5EF4-FFF2-40B4-BE49-F238E27FC236}">
              <a16:creationId xmlns:a16="http://schemas.microsoft.com/office/drawing/2014/main" id="{00000000-0008-0000-0700-000039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107410</xdr:rowOff>
    </xdr:from>
    <xdr:to>
      <xdr:col>85</xdr:col>
      <xdr:colOff>126364</xdr:colOff>
      <xdr:row>58</xdr:row>
      <xdr:rowOff>75353</xdr:rowOff>
    </xdr:to>
    <xdr:cxnSp macro="">
      <xdr:nvCxnSpPr>
        <xdr:cNvPr id="570" name="直線コネクタ 569">
          <a:extLst>
            <a:ext uri="{FF2B5EF4-FFF2-40B4-BE49-F238E27FC236}">
              <a16:creationId xmlns:a16="http://schemas.microsoft.com/office/drawing/2014/main" id="{00000000-0008-0000-0700-00003A020000}"/>
            </a:ext>
          </a:extLst>
        </xdr:cNvPr>
        <xdr:cNvCxnSpPr/>
      </xdr:nvCxnSpPr>
      <xdr:spPr>
        <a:xfrm flipV="1">
          <a:off x="16317595" y="8851360"/>
          <a:ext cx="1269" cy="11680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79180</xdr:rowOff>
    </xdr:from>
    <xdr:ext cx="534377" cy="259045"/>
    <xdr:sp macro="" textlink="">
      <xdr:nvSpPr>
        <xdr:cNvPr id="571" name="教育費最小値テキスト">
          <a:extLst>
            <a:ext uri="{FF2B5EF4-FFF2-40B4-BE49-F238E27FC236}">
              <a16:creationId xmlns:a16="http://schemas.microsoft.com/office/drawing/2014/main" id="{00000000-0008-0000-0700-00003B020000}"/>
            </a:ext>
          </a:extLst>
        </xdr:cNvPr>
        <xdr:cNvSpPr txBox="1"/>
      </xdr:nvSpPr>
      <xdr:spPr>
        <a:xfrm>
          <a:off x="16370300" y="100232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36,889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75353</xdr:rowOff>
    </xdr:from>
    <xdr:to>
      <xdr:col>86</xdr:col>
      <xdr:colOff>25400</xdr:colOff>
      <xdr:row>58</xdr:row>
      <xdr:rowOff>75353</xdr:rowOff>
    </xdr:to>
    <xdr:cxnSp macro="">
      <xdr:nvCxnSpPr>
        <xdr:cNvPr id="572" name="直線コネクタ 571">
          <a:extLst>
            <a:ext uri="{FF2B5EF4-FFF2-40B4-BE49-F238E27FC236}">
              <a16:creationId xmlns:a16="http://schemas.microsoft.com/office/drawing/2014/main" id="{00000000-0008-0000-0700-00003C020000}"/>
            </a:ext>
          </a:extLst>
        </xdr:cNvPr>
        <xdr:cNvCxnSpPr/>
      </xdr:nvCxnSpPr>
      <xdr:spPr>
        <a:xfrm>
          <a:off x="16230600" y="100194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50</xdr:row>
      <xdr:rowOff>54087</xdr:rowOff>
    </xdr:from>
    <xdr:ext cx="599010" cy="259045"/>
    <xdr:sp macro="" textlink="">
      <xdr:nvSpPr>
        <xdr:cNvPr id="573" name="教育費最大値テキスト">
          <a:extLst>
            <a:ext uri="{FF2B5EF4-FFF2-40B4-BE49-F238E27FC236}">
              <a16:creationId xmlns:a16="http://schemas.microsoft.com/office/drawing/2014/main" id="{00000000-0008-0000-0700-00003D020000}"/>
            </a:ext>
          </a:extLst>
        </xdr:cNvPr>
        <xdr:cNvSpPr txBox="1"/>
      </xdr:nvSpPr>
      <xdr:spPr>
        <a:xfrm>
          <a:off x="16370300" y="86265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343,475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51</xdr:row>
      <xdr:rowOff>107410</xdr:rowOff>
    </xdr:from>
    <xdr:to>
      <xdr:col>86</xdr:col>
      <xdr:colOff>25400</xdr:colOff>
      <xdr:row>51</xdr:row>
      <xdr:rowOff>107410</xdr:rowOff>
    </xdr:to>
    <xdr:cxnSp macro="">
      <xdr:nvCxnSpPr>
        <xdr:cNvPr id="574" name="直線コネクタ 573">
          <a:extLst>
            <a:ext uri="{FF2B5EF4-FFF2-40B4-BE49-F238E27FC236}">
              <a16:creationId xmlns:a16="http://schemas.microsoft.com/office/drawing/2014/main" id="{00000000-0008-0000-0700-00003E020000}"/>
            </a:ext>
          </a:extLst>
        </xdr:cNvPr>
        <xdr:cNvCxnSpPr/>
      </xdr:nvCxnSpPr>
      <xdr:spPr>
        <a:xfrm>
          <a:off x="16230600" y="88513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57</xdr:row>
      <xdr:rowOff>103189</xdr:rowOff>
    </xdr:from>
    <xdr:to>
      <xdr:col>85</xdr:col>
      <xdr:colOff>127000</xdr:colOff>
      <xdr:row>57</xdr:row>
      <xdr:rowOff>143780</xdr:rowOff>
    </xdr:to>
    <xdr:cxnSp macro="">
      <xdr:nvCxnSpPr>
        <xdr:cNvPr id="575" name="直線コネクタ 574">
          <a:extLst>
            <a:ext uri="{FF2B5EF4-FFF2-40B4-BE49-F238E27FC236}">
              <a16:creationId xmlns:a16="http://schemas.microsoft.com/office/drawing/2014/main" id="{00000000-0008-0000-0700-00003F020000}"/>
            </a:ext>
          </a:extLst>
        </xdr:cNvPr>
        <xdr:cNvCxnSpPr/>
      </xdr:nvCxnSpPr>
      <xdr:spPr>
        <a:xfrm>
          <a:off x="15481300" y="9875839"/>
          <a:ext cx="838200" cy="405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102602</xdr:rowOff>
    </xdr:from>
    <xdr:ext cx="534377" cy="259045"/>
    <xdr:sp macro="" textlink="">
      <xdr:nvSpPr>
        <xdr:cNvPr id="576" name="教育費平均値テキスト">
          <a:extLst>
            <a:ext uri="{FF2B5EF4-FFF2-40B4-BE49-F238E27FC236}">
              <a16:creationId xmlns:a16="http://schemas.microsoft.com/office/drawing/2014/main" id="{00000000-0008-0000-0700-000040020000}"/>
            </a:ext>
          </a:extLst>
        </xdr:cNvPr>
        <xdr:cNvSpPr txBox="1"/>
      </xdr:nvSpPr>
      <xdr:spPr>
        <a:xfrm>
          <a:off x="16370300" y="970380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67,408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79725</xdr:rowOff>
    </xdr:from>
    <xdr:to>
      <xdr:col>85</xdr:col>
      <xdr:colOff>177800</xdr:colOff>
      <xdr:row>58</xdr:row>
      <xdr:rowOff>9875</xdr:rowOff>
    </xdr:to>
    <xdr:sp macro="" textlink="">
      <xdr:nvSpPr>
        <xdr:cNvPr id="577" name="フローチャート: 判断 576">
          <a:extLst>
            <a:ext uri="{FF2B5EF4-FFF2-40B4-BE49-F238E27FC236}">
              <a16:creationId xmlns:a16="http://schemas.microsoft.com/office/drawing/2014/main" id="{00000000-0008-0000-0700-000041020000}"/>
            </a:ext>
          </a:extLst>
        </xdr:cNvPr>
        <xdr:cNvSpPr/>
      </xdr:nvSpPr>
      <xdr:spPr>
        <a:xfrm>
          <a:off x="16268700" y="9852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103189</xdr:rowOff>
    </xdr:from>
    <xdr:to>
      <xdr:col>81</xdr:col>
      <xdr:colOff>50800</xdr:colOff>
      <xdr:row>57</xdr:row>
      <xdr:rowOff>143030</xdr:rowOff>
    </xdr:to>
    <xdr:cxnSp macro="">
      <xdr:nvCxnSpPr>
        <xdr:cNvPr id="578" name="直線コネクタ 577">
          <a:extLst>
            <a:ext uri="{FF2B5EF4-FFF2-40B4-BE49-F238E27FC236}">
              <a16:creationId xmlns:a16="http://schemas.microsoft.com/office/drawing/2014/main" id="{00000000-0008-0000-0700-000042020000}"/>
            </a:ext>
          </a:extLst>
        </xdr:cNvPr>
        <xdr:cNvCxnSpPr/>
      </xdr:nvCxnSpPr>
      <xdr:spPr>
        <a:xfrm flipV="1">
          <a:off x="14592300" y="9875839"/>
          <a:ext cx="889000" cy="398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57</xdr:row>
      <xdr:rowOff>62199</xdr:rowOff>
    </xdr:from>
    <xdr:to>
      <xdr:col>81</xdr:col>
      <xdr:colOff>101600</xdr:colOff>
      <xdr:row>57</xdr:row>
      <xdr:rowOff>163799</xdr:rowOff>
    </xdr:to>
    <xdr:sp macro="" textlink="">
      <xdr:nvSpPr>
        <xdr:cNvPr id="579" name="フローチャート: 判断 578">
          <a:extLst>
            <a:ext uri="{FF2B5EF4-FFF2-40B4-BE49-F238E27FC236}">
              <a16:creationId xmlns:a16="http://schemas.microsoft.com/office/drawing/2014/main" id="{00000000-0008-0000-0700-000043020000}"/>
            </a:ext>
          </a:extLst>
        </xdr:cNvPr>
        <xdr:cNvSpPr/>
      </xdr:nvSpPr>
      <xdr:spPr>
        <a:xfrm>
          <a:off x="15430500" y="98348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57</xdr:row>
      <xdr:rowOff>154926</xdr:rowOff>
    </xdr:from>
    <xdr:ext cx="534377" cy="259045"/>
    <xdr:sp macro="" textlink="">
      <xdr:nvSpPr>
        <xdr:cNvPr id="580" name="テキスト ボックス 579">
          <a:extLst>
            <a:ext uri="{FF2B5EF4-FFF2-40B4-BE49-F238E27FC236}">
              <a16:creationId xmlns:a16="http://schemas.microsoft.com/office/drawing/2014/main" id="{00000000-0008-0000-0700-000044020000}"/>
            </a:ext>
          </a:extLst>
        </xdr:cNvPr>
        <xdr:cNvSpPr txBox="1"/>
      </xdr:nvSpPr>
      <xdr:spPr>
        <a:xfrm>
          <a:off x="15214111" y="9927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72,008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57</xdr:row>
      <xdr:rowOff>143030</xdr:rowOff>
    </xdr:from>
    <xdr:to>
      <xdr:col>76</xdr:col>
      <xdr:colOff>114300</xdr:colOff>
      <xdr:row>57</xdr:row>
      <xdr:rowOff>160236</xdr:rowOff>
    </xdr:to>
    <xdr:cxnSp macro="">
      <xdr:nvCxnSpPr>
        <xdr:cNvPr id="581" name="直線コネクタ 580">
          <a:extLst>
            <a:ext uri="{FF2B5EF4-FFF2-40B4-BE49-F238E27FC236}">
              <a16:creationId xmlns:a16="http://schemas.microsoft.com/office/drawing/2014/main" id="{00000000-0008-0000-0700-000045020000}"/>
            </a:ext>
          </a:extLst>
        </xdr:cNvPr>
        <xdr:cNvCxnSpPr/>
      </xdr:nvCxnSpPr>
      <xdr:spPr>
        <a:xfrm flipV="1">
          <a:off x="13703300" y="9915680"/>
          <a:ext cx="889000" cy="172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57</xdr:row>
      <xdr:rowOff>101145</xdr:rowOff>
    </xdr:from>
    <xdr:to>
      <xdr:col>76</xdr:col>
      <xdr:colOff>165100</xdr:colOff>
      <xdr:row>58</xdr:row>
      <xdr:rowOff>31295</xdr:rowOff>
    </xdr:to>
    <xdr:sp macro="" textlink="">
      <xdr:nvSpPr>
        <xdr:cNvPr id="582" name="フローチャート: 判断 581">
          <a:extLst>
            <a:ext uri="{FF2B5EF4-FFF2-40B4-BE49-F238E27FC236}">
              <a16:creationId xmlns:a16="http://schemas.microsoft.com/office/drawing/2014/main" id="{00000000-0008-0000-0700-000046020000}"/>
            </a:ext>
          </a:extLst>
        </xdr:cNvPr>
        <xdr:cNvSpPr/>
      </xdr:nvSpPr>
      <xdr:spPr>
        <a:xfrm>
          <a:off x="14541500" y="9873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58</xdr:row>
      <xdr:rowOff>22422</xdr:rowOff>
    </xdr:from>
    <xdr:ext cx="534377" cy="259045"/>
    <xdr:sp macro="" textlink="">
      <xdr:nvSpPr>
        <xdr:cNvPr id="583" name="テキスト ボックス 582">
          <a:extLst>
            <a:ext uri="{FF2B5EF4-FFF2-40B4-BE49-F238E27FC236}">
              <a16:creationId xmlns:a16="http://schemas.microsoft.com/office/drawing/2014/main" id="{00000000-0008-0000-0700-000047020000}"/>
            </a:ext>
          </a:extLst>
        </xdr:cNvPr>
        <xdr:cNvSpPr txBox="1"/>
      </xdr:nvSpPr>
      <xdr:spPr>
        <a:xfrm>
          <a:off x="14325111" y="99665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57</xdr:row>
      <xdr:rowOff>158137</xdr:rowOff>
    </xdr:from>
    <xdr:to>
      <xdr:col>71</xdr:col>
      <xdr:colOff>177800</xdr:colOff>
      <xdr:row>57</xdr:row>
      <xdr:rowOff>160236</xdr:rowOff>
    </xdr:to>
    <xdr:cxnSp macro="">
      <xdr:nvCxnSpPr>
        <xdr:cNvPr id="584" name="直線コネクタ 583">
          <a:extLst>
            <a:ext uri="{FF2B5EF4-FFF2-40B4-BE49-F238E27FC236}">
              <a16:creationId xmlns:a16="http://schemas.microsoft.com/office/drawing/2014/main" id="{00000000-0008-0000-0700-000048020000}"/>
            </a:ext>
          </a:extLst>
        </xdr:cNvPr>
        <xdr:cNvCxnSpPr/>
      </xdr:nvCxnSpPr>
      <xdr:spPr>
        <a:xfrm>
          <a:off x="12814300" y="9930787"/>
          <a:ext cx="889000" cy="20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101843</xdr:rowOff>
    </xdr:from>
    <xdr:to>
      <xdr:col>72</xdr:col>
      <xdr:colOff>38100</xdr:colOff>
      <xdr:row>58</xdr:row>
      <xdr:rowOff>31993</xdr:rowOff>
    </xdr:to>
    <xdr:sp macro="" textlink="">
      <xdr:nvSpPr>
        <xdr:cNvPr id="585" name="フローチャート: 判断 584">
          <a:extLst>
            <a:ext uri="{FF2B5EF4-FFF2-40B4-BE49-F238E27FC236}">
              <a16:creationId xmlns:a16="http://schemas.microsoft.com/office/drawing/2014/main" id="{00000000-0008-0000-0700-000049020000}"/>
            </a:ext>
          </a:extLst>
        </xdr:cNvPr>
        <xdr:cNvSpPr/>
      </xdr:nvSpPr>
      <xdr:spPr>
        <a:xfrm>
          <a:off x="13652500" y="98744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48520</xdr:rowOff>
    </xdr:from>
    <xdr:ext cx="534377" cy="259045"/>
    <xdr:sp macro="" textlink="">
      <xdr:nvSpPr>
        <xdr:cNvPr id="586" name="テキスト ボックス 585">
          <a:extLst>
            <a:ext uri="{FF2B5EF4-FFF2-40B4-BE49-F238E27FC236}">
              <a16:creationId xmlns:a16="http://schemas.microsoft.com/office/drawing/2014/main" id="{00000000-0008-0000-0700-00004A020000}"/>
            </a:ext>
          </a:extLst>
        </xdr:cNvPr>
        <xdr:cNvSpPr txBox="1"/>
      </xdr:nvSpPr>
      <xdr:spPr>
        <a:xfrm>
          <a:off x="13436111" y="96497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117940</xdr:rowOff>
    </xdr:from>
    <xdr:to>
      <xdr:col>67</xdr:col>
      <xdr:colOff>101600</xdr:colOff>
      <xdr:row>58</xdr:row>
      <xdr:rowOff>48090</xdr:rowOff>
    </xdr:to>
    <xdr:sp macro="" textlink="">
      <xdr:nvSpPr>
        <xdr:cNvPr id="587" name="フローチャート: 判断 586">
          <a:extLst>
            <a:ext uri="{FF2B5EF4-FFF2-40B4-BE49-F238E27FC236}">
              <a16:creationId xmlns:a16="http://schemas.microsoft.com/office/drawing/2014/main" id="{00000000-0008-0000-0700-00004B020000}"/>
            </a:ext>
          </a:extLst>
        </xdr:cNvPr>
        <xdr:cNvSpPr/>
      </xdr:nvSpPr>
      <xdr:spPr>
        <a:xfrm>
          <a:off x="12763500" y="9890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58</xdr:row>
      <xdr:rowOff>39217</xdr:rowOff>
    </xdr:from>
    <xdr:ext cx="534377" cy="259045"/>
    <xdr:sp macro="" textlink="">
      <xdr:nvSpPr>
        <xdr:cNvPr id="588" name="テキスト ボックス 587">
          <a:extLst>
            <a:ext uri="{FF2B5EF4-FFF2-40B4-BE49-F238E27FC236}">
              <a16:creationId xmlns:a16="http://schemas.microsoft.com/office/drawing/2014/main" id="{00000000-0008-0000-0700-00004C020000}"/>
            </a:ext>
          </a:extLst>
        </xdr:cNvPr>
        <xdr:cNvSpPr txBox="1"/>
      </xdr:nvSpPr>
      <xdr:spPr>
        <a:xfrm>
          <a:off x="12547111" y="99833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57,378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9" name="テキスト ボックス 588">
          <a:extLst>
            <a:ext uri="{FF2B5EF4-FFF2-40B4-BE49-F238E27FC236}">
              <a16:creationId xmlns:a16="http://schemas.microsoft.com/office/drawing/2014/main" id="{00000000-0008-0000-0700-00004D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0" name="テキスト ボックス 589">
          <a:extLst>
            <a:ext uri="{FF2B5EF4-FFF2-40B4-BE49-F238E27FC236}">
              <a16:creationId xmlns:a16="http://schemas.microsoft.com/office/drawing/2014/main" id="{00000000-0008-0000-0700-00004E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1" name="テキスト ボックス 590">
          <a:extLst>
            <a:ext uri="{FF2B5EF4-FFF2-40B4-BE49-F238E27FC236}">
              <a16:creationId xmlns:a16="http://schemas.microsoft.com/office/drawing/2014/main" id="{00000000-0008-0000-0700-00004F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2" name="テキスト ボックス 591">
          <a:extLst>
            <a:ext uri="{FF2B5EF4-FFF2-40B4-BE49-F238E27FC236}">
              <a16:creationId xmlns:a16="http://schemas.microsoft.com/office/drawing/2014/main" id="{00000000-0008-0000-0700-000050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3" name="テキスト ボックス 592">
          <a:extLst>
            <a:ext uri="{FF2B5EF4-FFF2-40B4-BE49-F238E27FC236}">
              <a16:creationId xmlns:a16="http://schemas.microsoft.com/office/drawing/2014/main" id="{00000000-0008-0000-0700-000051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92980</xdr:rowOff>
    </xdr:from>
    <xdr:to>
      <xdr:col>85</xdr:col>
      <xdr:colOff>177800</xdr:colOff>
      <xdr:row>58</xdr:row>
      <xdr:rowOff>23130</xdr:rowOff>
    </xdr:to>
    <xdr:sp macro="" textlink="">
      <xdr:nvSpPr>
        <xdr:cNvPr id="594" name="楕円 593">
          <a:extLst>
            <a:ext uri="{FF2B5EF4-FFF2-40B4-BE49-F238E27FC236}">
              <a16:creationId xmlns:a16="http://schemas.microsoft.com/office/drawing/2014/main" id="{00000000-0008-0000-0700-000052020000}"/>
            </a:ext>
          </a:extLst>
        </xdr:cNvPr>
        <xdr:cNvSpPr/>
      </xdr:nvSpPr>
      <xdr:spPr>
        <a:xfrm>
          <a:off x="16268700" y="9865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57</xdr:row>
      <xdr:rowOff>58152</xdr:rowOff>
    </xdr:from>
    <xdr:ext cx="534377" cy="259045"/>
    <xdr:sp macro="" textlink="">
      <xdr:nvSpPr>
        <xdr:cNvPr id="595" name="教育費該当値テキスト">
          <a:extLst>
            <a:ext uri="{FF2B5EF4-FFF2-40B4-BE49-F238E27FC236}">
              <a16:creationId xmlns:a16="http://schemas.microsoft.com/office/drawing/2014/main" id="{00000000-0008-0000-0700-000053020000}"/>
            </a:ext>
          </a:extLst>
        </xdr:cNvPr>
        <xdr:cNvSpPr txBox="1"/>
      </xdr:nvSpPr>
      <xdr:spPr>
        <a:xfrm>
          <a:off x="16370300" y="98308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63,929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57</xdr:row>
      <xdr:rowOff>52389</xdr:rowOff>
    </xdr:from>
    <xdr:to>
      <xdr:col>81</xdr:col>
      <xdr:colOff>101600</xdr:colOff>
      <xdr:row>57</xdr:row>
      <xdr:rowOff>153989</xdr:rowOff>
    </xdr:to>
    <xdr:sp macro="" textlink="">
      <xdr:nvSpPr>
        <xdr:cNvPr id="596" name="楕円 595">
          <a:extLst>
            <a:ext uri="{FF2B5EF4-FFF2-40B4-BE49-F238E27FC236}">
              <a16:creationId xmlns:a16="http://schemas.microsoft.com/office/drawing/2014/main" id="{00000000-0008-0000-0700-000054020000}"/>
            </a:ext>
          </a:extLst>
        </xdr:cNvPr>
        <xdr:cNvSpPr/>
      </xdr:nvSpPr>
      <xdr:spPr>
        <a:xfrm>
          <a:off x="15430500" y="98250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55</xdr:row>
      <xdr:rowOff>170516</xdr:rowOff>
    </xdr:from>
    <xdr:ext cx="534377" cy="259045"/>
    <xdr:sp macro="" textlink="">
      <xdr:nvSpPr>
        <xdr:cNvPr id="597" name="テキスト ボックス 596">
          <a:extLst>
            <a:ext uri="{FF2B5EF4-FFF2-40B4-BE49-F238E27FC236}">
              <a16:creationId xmlns:a16="http://schemas.microsoft.com/office/drawing/2014/main" id="{00000000-0008-0000-0700-000055020000}"/>
            </a:ext>
          </a:extLst>
        </xdr:cNvPr>
        <xdr:cNvSpPr txBox="1"/>
      </xdr:nvSpPr>
      <xdr:spPr>
        <a:xfrm>
          <a:off x="15214111" y="96002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74,583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57</xdr:row>
      <xdr:rowOff>92230</xdr:rowOff>
    </xdr:from>
    <xdr:to>
      <xdr:col>76</xdr:col>
      <xdr:colOff>165100</xdr:colOff>
      <xdr:row>58</xdr:row>
      <xdr:rowOff>22380</xdr:rowOff>
    </xdr:to>
    <xdr:sp macro="" textlink="">
      <xdr:nvSpPr>
        <xdr:cNvPr id="598" name="楕円 597">
          <a:extLst>
            <a:ext uri="{FF2B5EF4-FFF2-40B4-BE49-F238E27FC236}">
              <a16:creationId xmlns:a16="http://schemas.microsoft.com/office/drawing/2014/main" id="{00000000-0008-0000-0700-000056020000}"/>
            </a:ext>
          </a:extLst>
        </xdr:cNvPr>
        <xdr:cNvSpPr/>
      </xdr:nvSpPr>
      <xdr:spPr>
        <a:xfrm>
          <a:off x="14541500" y="9864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56</xdr:row>
      <xdr:rowOff>38907</xdr:rowOff>
    </xdr:from>
    <xdr:ext cx="534377" cy="259045"/>
    <xdr:sp macro="" textlink="">
      <xdr:nvSpPr>
        <xdr:cNvPr id="599" name="テキスト ボックス 598">
          <a:extLst>
            <a:ext uri="{FF2B5EF4-FFF2-40B4-BE49-F238E27FC236}">
              <a16:creationId xmlns:a16="http://schemas.microsoft.com/office/drawing/2014/main" id="{00000000-0008-0000-0700-000057020000}"/>
            </a:ext>
          </a:extLst>
        </xdr:cNvPr>
        <xdr:cNvSpPr txBox="1"/>
      </xdr:nvSpPr>
      <xdr:spPr>
        <a:xfrm>
          <a:off x="14325111" y="96401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57</xdr:row>
      <xdr:rowOff>109436</xdr:rowOff>
    </xdr:from>
    <xdr:to>
      <xdr:col>72</xdr:col>
      <xdr:colOff>38100</xdr:colOff>
      <xdr:row>58</xdr:row>
      <xdr:rowOff>39586</xdr:rowOff>
    </xdr:to>
    <xdr:sp macro="" textlink="">
      <xdr:nvSpPr>
        <xdr:cNvPr id="600" name="楕円 599">
          <a:extLst>
            <a:ext uri="{FF2B5EF4-FFF2-40B4-BE49-F238E27FC236}">
              <a16:creationId xmlns:a16="http://schemas.microsoft.com/office/drawing/2014/main" id="{00000000-0008-0000-0700-000058020000}"/>
            </a:ext>
          </a:extLst>
        </xdr:cNvPr>
        <xdr:cNvSpPr/>
      </xdr:nvSpPr>
      <xdr:spPr>
        <a:xfrm>
          <a:off x="13652500" y="98820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58</xdr:row>
      <xdr:rowOff>30713</xdr:rowOff>
    </xdr:from>
    <xdr:ext cx="534377" cy="259045"/>
    <xdr:sp macro="" textlink="">
      <xdr:nvSpPr>
        <xdr:cNvPr id="601" name="テキスト ボックス 600">
          <a:extLst>
            <a:ext uri="{FF2B5EF4-FFF2-40B4-BE49-F238E27FC236}">
              <a16:creationId xmlns:a16="http://schemas.microsoft.com/office/drawing/2014/main" id="{00000000-0008-0000-0700-000059020000}"/>
            </a:ext>
          </a:extLst>
        </xdr:cNvPr>
        <xdr:cNvSpPr txBox="1"/>
      </xdr:nvSpPr>
      <xdr:spPr>
        <a:xfrm>
          <a:off x="13436111" y="99748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59,610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107337</xdr:rowOff>
    </xdr:from>
    <xdr:to>
      <xdr:col>67</xdr:col>
      <xdr:colOff>101600</xdr:colOff>
      <xdr:row>58</xdr:row>
      <xdr:rowOff>37487</xdr:rowOff>
    </xdr:to>
    <xdr:sp macro="" textlink="">
      <xdr:nvSpPr>
        <xdr:cNvPr id="602" name="楕円 601">
          <a:extLst>
            <a:ext uri="{FF2B5EF4-FFF2-40B4-BE49-F238E27FC236}">
              <a16:creationId xmlns:a16="http://schemas.microsoft.com/office/drawing/2014/main" id="{00000000-0008-0000-0700-00005A020000}"/>
            </a:ext>
          </a:extLst>
        </xdr:cNvPr>
        <xdr:cNvSpPr/>
      </xdr:nvSpPr>
      <xdr:spPr>
        <a:xfrm>
          <a:off x="12763500" y="98799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54014</xdr:rowOff>
    </xdr:from>
    <xdr:ext cx="534377" cy="259045"/>
    <xdr:sp macro="" textlink="">
      <xdr:nvSpPr>
        <xdr:cNvPr id="603" name="テキスト ボックス 602">
          <a:extLst>
            <a:ext uri="{FF2B5EF4-FFF2-40B4-BE49-F238E27FC236}">
              <a16:creationId xmlns:a16="http://schemas.microsoft.com/office/drawing/2014/main" id="{00000000-0008-0000-0700-00005B020000}"/>
            </a:ext>
          </a:extLst>
        </xdr:cNvPr>
        <xdr:cNvSpPr txBox="1"/>
      </xdr:nvSpPr>
      <xdr:spPr>
        <a:xfrm>
          <a:off x="12547111" y="96552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4" name="正方形/長方形 603">
          <a:extLst>
            <a:ext uri="{FF2B5EF4-FFF2-40B4-BE49-F238E27FC236}">
              <a16:creationId xmlns:a16="http://schemas.microsoft.com/office/drawing/2014/main" id="{00000000-0008-0000-0700-00005C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5" name="正方形/長方形 604">
          <a:extLst>
            <a:ext uri="{FF2B5EF4-FFF2-40B4-BE49-F238E27FC236}">
              <a16:creationId xmlns:a16="http://schemas.microsoft.com/office/drawing/2014/main" id="{00000000-0008-0000-0700-00005D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6" name="正方形/長方形 605">
          <a:extLst>
            <a:ext uri="{FF2B5EF4-FFF2-40B4-BE49-F238E27FC236}">
              <a16:creationId xmlns:a16="http://schemas.microsoft.com/office/drawing/2014/main" id="{00000000-0008-0000-0700-00005E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7" name="正方形/長方形 606">
          <a:extLst>
            <a:ext uri="{FF2B5EF4-FFF2-40B4-BE49-F238E27FC236}">
              <a16:creationId xmlns:a16="http://schemas.microsoft.com/office/drawing/2014/main" id="{00000000-0008-0000-0700-00005F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8" name="正方形/長方形 607">
          <a:extLst>
            <a:ext uri="{FF2B5EF4-FFF2-40B4-BE49-F238E27FC236}">
              <a16:creationId xmlns:a16="http://schemas.microsoft.com/office/drawing/2014/main" id="{00000000-0008-0000-0700-000060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9" name="正方形/長方形 608">
          <a:extLst>
            <a:ext uri="{FF2B5EF4-FFF2-40B4-BE49-F238E27FC236}">
              <a16:creationId xmlns:a16="http://schemas.microsoft.com/office/drawing/2014/main" id="{00000000-0008-0000-0700-000061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0" name="正方形/長方形 609">
          <a:extLst>
            <a:ext uri="{FF2B5EF4-FFF2-40B4-BE49-F238E27FC236}">
              <a16:creationId xmlns:a16="http://schemas.microsoft.com/office/drawing/2014/main" id="{00000000-0008-0000-0700-000062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1" name="正方形/長方形 610">
          <a:extLst>
            <a:ext uri="{FF2B5EF4-FFF2-40B4-BE49-F238E27FC236}">
              <a16:creationId xmlns:a16="http://schemas.microsoft.com/office/drawing/2014/main" id="{00000000-0008-0000-0700-000063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2" name="テキスト ボックス 611">
          <a:extLst>
            <a:ext uri="{FF2B5EF4-FFF2-40B4-BE49-F238E27FC236}">
              <a16:creationId xmlns:a16="http://schemas.microsoft.com/office/drawing/2014/main" id="{00000000-0008-0000-0700-000064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3" name="直線コネクタ 612">
          <a:extLst>
            <a:ext uri="{FF2B5EF4-FFF2-40B4-BE49-F238E27FC236}">
              <a16:creationId xmlns:a16="http://schemas.microsoft.com/office/drawing/2014/main" id="{00000000-0008-0000-0700-000065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14" name="直線コネクタ 613">
          <a:extLst>
            <a:ext uri="{FF2B5EF4-FFF2-40B4-BE49-F238E27FC236}">
              <a16:creationId xmlns:a16="http://schemas.microsoft.com/office/drawing/2014/main" id="{00000000-0008-0000-0700-000066020000}"/>
            </a:ext>
          </a:extLst>
        </xdr:cNvPr>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15" name="テキスト ボックス 614">
          <a:extLst>
            <a:ext uri="{FF2B5EF4-FFF2-40B4-BE49-F238E27FC236}">
              <a16:creationId xmlns:a16="http://schemas.microsoft.com/office/drawing/2014/main" id="{00000000-0008-0000-0700-000067020000}"/>
            </a:ext>
          </a:extLst>
        </xdr:cNvPr>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16" name="直線コネクタ 615">
          <a:extLst>
            <a:ext uri="{FF2B5EF4-FFF2-40B4-BE49-F238E27FC236}">
              <a16:creationId xmlns:a16="http://schemas.microsoft.com/office/drawing/2014/main" id="{00000000-0008-0000-0700-000068020000}"/>
            </a:ext>
          </a:extLst>
        </xdr:cNvPr>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144434</xdr:rowOff>
    </xdr:from>
    <xdr:ext cx="595419" cy="259045"/>
    <xdr:sp macro="" textlink="">
      <xdr:nvSpPr>
        <xdr:cNvPr id="617" name="テキスト ボックス 616">
          <a:extLst>
            <a:ext uri="{FF2B5EF4-FFF2-40B4-BE49-F238E27FC236}">
              <a16:creationId xmlns:a16="http://schemas.microsoft.com/office/drawing/2014/main" id="{00000000-0008-0000-0700-000069020000}"/>
            </a:ext>
          </a:extLst>
        </xdr:cNvPr>
        <xdr:cNvSpPr txBox="1"/>
      </xdr:nvSpPr>
      <xdr:spPr>
        <a:xfrm>
          <a:off x="11850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18" name="直線コネクタ 617">
          <a:extLst>
            <a:ext uri="{FF2B5EF4-FFF2-40B4-BE49-F238E27FC236}">
              <a16:creationId xmlns:a16="http://schemas.microsoft.com/office/drawing/2014/main" id="{00000000-0008-0000-0700-00006A020000}"/>
            </a:ext>
          </a:extLst>
        </xdr:cNvPr>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74</xdr:row>
      <xdr:rowOff>160762</xdr:rowOff>
    </xdr:from>
    <xdr:ext cx="595419" cy="259045"/>
    <xdr:sp macro="" textlink="">
      <xdr:nvSpPr>
        <xdr:cNvPr id="619" name="テキスト ボックス 618">
          <a:extLst>
            <a:ext uri="{FF2B5EF4-FFF2-40B4-BE49-F238E27FC236}">
              <a16:creationId xmlns:a16="http://schemas.microsoft.com/office/drawing/2014/main" id="{00000000-0008-0000-0700-00006B020000}"/>
            </a:ext>
          </a:extLst>
        </xdr:cNvPr>
        <xdr:cNvSpPr txBox="1"/>
      </xdr:nvSpPr>
      <xdr:spPr>
        <a:xfrm>
          <a:off x="11850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20" name="直線コネクタ 619">
          <a:extLst>
            <a:ext uri="{FF2B5EF4-FFF2-40B4-BE49-F238E27FC236}">
              <a16:creationId xmlns:a16="http://schemas.microsoft.com/office/drawing/2014/main" id="{00000000-0008-0000-0700-00006C020000}"/>
            </a:ext>
          </a:extLst>
        </xdr:cNvPr>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5642</xdr:rowOff>
    </xdr:from>
    <xdr:ext cx="595419" cy="259045"/>
    <xdr:sp macro="" textlink="">
      <xdr:nvSpPr>
        <xdr:cNvPr id="621" name="テキスト ボックス 620">
          <a:extLst>
            <a:ext uri="{FF2B5EF4-FFF2-40B4-BE49-F238E27FC236}">
              <a16:creationId xmlns:a16="http://schemas.microsoft.com/office/drawing/2014/main" id="{00000000-0008-0000-0700-00006D020000}"/>
            </a:ext>
          </a:extLst>
        </xdr:cNvPr>
        <xdr:cNvSpPr txBox="1"/>
      </xdr:nvSpPr>
      <xdr:spPr>
        <a:xfrm>
          <a:off x="11850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22" name="直線コネクタ 621">
          <a:extLst>
            <a:ext uri="{FF2B5EF4-FFF2-40B4-BE49-F238E27FC236}">
              <a16:creationId xmlns:a16="http://schemas.microsoft.com/office/drawing/2014/main" id="{00000000-0008-0000-0700-00006E020000}"/>
            </a:ext>
          </a:extLst>
        </xdr:cNvPr>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21970</xdr:rowOff>
    </xdr:from>
    <xdr:ext cx="595419" cy="259045"/>
    <xdr:sp macro="" textlink="">
      <xdr:nvSpPr>
        <xdr:cNvPr id="623" name="テキスト ボックス 622">
          <a:extLst>
            <a:ext uri="{FF2B5EF4-FFF2-40B4-BE49-F238E27FC236}">
              <a16:creationId xmlns:a16="http://schemas.microsoft.com/office/drawing/2014/main" id="{00000000-0008-0000-0700-00006F020000}"/>
            </a:ext>
          </a:extLst>
        </xdr:cNvPr>
        <xdr:cNvSpPr txBox="1"/>
      </xdr:nvSpPr>
      <xdr:spPr>
        <a:xfrm>
          <a:off x="11850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24" name="直線コネクタ 623">
          <a:extLst>
            <a:ext uri="{FF2B5EF4-FFF2-40B4-BE49-F238E27FC236}">
              <a16:creationId xmlns:a16="http://schemas.microsoft.com/office/drawing/2014/main" id="{00000000-0008-0000-0700-000070020000}"/>
            </a:ext>
          </a:extLst>
        </xdr:cNvPr>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38299</xdr:rowOff>
    </xdr:from>
    <xdr:ext cx="595419" cy="259045"/>
    <xdr:sp macro="" textlink="">
      <xdr:nvSpPr>
        <xdr:cNvPr id="625" name="テキスト ボックス 624">
          <a:extLst>
            <a:ext uri="{FF2B5EF4-FFF2-40B4-BE49-F238E27FC236}">
              <a16:creationId xmlns:a16="http://schemas.microsoft.com/office/drawing/2014/main" id="{00000000-0008-0000-0700-000071020000}"/>
            </a:ext>
          </a:extLst>
        </xdr:cNvPr>
        <xdr:cNvSpPr txBox="1"/>
      </xdr:nvSpPr>
      <xdr:spPr>
        <a:xfrm>
          <a:off x="11850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6" name="直線コネクタ 625">
          <a:extLst>
            <a:ext uri="{FF2B5EF4-FFF2-40B4-BE49-F238E27FC236}">
              <a16:creationId xmlns:a16="http://schemas.microsoft.com/office/drawing/2014/main" id="{00000000-0008-0000-0700-000072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7" name="テキスト ボックス 626">
          <a:extLst>
            <a:ext uri="{FF2B5EF4-FFF2-40B4-BE49-F238E27FC236}">
              <a16:creationId xmlns:a16="http://schemas.microsoft.com/office/drawing/2014/main" id="{00000000-0008-0000-0700-000073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8" name="災害復旧費グラフ枠">
          <a:extLst>
            <a:ext uri="{FF2B5EF4-FFF2-40B4-BE49-F238E27FC236}">
              <a16:creationId xmlns:a16="http://schemas.microsoft.com/office/drawing/2014/main" id="{00000000-0008-0000-0700-000074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152264</xdr:rowOff>
    </xdr:from>
    <xdr:to>
      <xdr:col>85</xdr:col>
      <xdr:colOff>126364</xdr:colOff>
      <xdr:row>79</xdr:row>
      <xdr:rowOff>98879</xdr:rowOff>
    </xdr:to>
    <xdr:cxnSp macro="">
      <xdr:nvCxnSpPr>
        <xdr:cNvPr id="629" name="直線コネクタ 628">
          <a:extLst>
            <a:ext uri="{FF2B5EF4-FFF2-40B4-BE49-F238E27FC236}">
              <a16:creationId xmlns:a16="http://schemas.microsoft.com/office/drawing/2014/main" id="{00000000-0008-0000-0700-000075020000}"/>
            </a:ext>
          </a:extLst>
        </xdr:cNvPr>
        <xdr:cNvCxnSpPr/>
      </xdr:nvCxnSpPr>
      <xdr:spPr>
        <a:xfrm flipV="1">
          <a:off x="16317595" y="12153764"/>
          <a:ext cx="1269" cy="14896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122851</xdr:rowOff>
    </xdr:from>
    <xdr:ext cx="249299" cy="259045"/>
    <xdr:sp macro="" textlink="">
      <xdr:nvSpPr>
        <xdr:cNvPr id="630" name="災害復旧費最小値テキスト">
          <a:extLst>
            <a:ext uri="{FF2B5EF4-FFF2-40B4-BE49-F238E27FC236}">
              <a16:creationId xmlns:a16="http://schemas.microsoft.com/office/drawing/2014/main" id="{00000000-0008-0000-0700-000076020000}"/>
            </a:ext>
          </a:extLst>
        </xdr:cNvPr>
        <xdr:cNvSpPr txBox="1"/>
      </xdr:nvSpPr>
      <xdr:spPr>
        <a:xfrm>
          <a:off x="16370300" y="1366740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98879</xdr:rowOff>
    </xdr:from>
    <xdr:to>
      <xdr:col>86</xdr:col>
      <xdr:colOff>25400</xdr:colOff>
      <xdr:row>79</xdr:row>
      <xdr:rowOff>98879</xdr:rowOff>
    </xdr:to>
    <xdr:cxnSp macro="">
      <xdr:nvCxnSpPr>
        <xdr:cNvPr id="631" name="直線コネクタ 630">
          <a:extLst>
            <a:ext uri="{FF2B5EF4-FFF2-40B4-BE49-F238E27FC236}">
              <a16:creationId xmlns:a16="http://schemas.microsoft.com/office/drawing/2014/main" id="{00000000-0008-0000-0700-000077020000}"/>
            </a:ext>
          </a:extLst>
        </xdr:cNvPr>
        <xdr:cNvCxnSpPr/>
      </xdr:nvCxnSpPr>
      <xdr:spPr>
        <a:xfrm>
          <a:off x="16230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98941</xdr:rowOff>
    </xdr:from>
    <xdr:ext cx="599010" cy="259045"/>
    <xdr:sp macro="" textlink="">
      <xdr:nvSpPr>
        <xdr:cNvPr id="632" name="災害復旧費最大値テキスト">
          <a:extLst>
            <a:ext uri="{FF2B5EF4-FFF2-40B4-BE49-F238E27FC236}">
              <a16:creationId xmlns:a16="http://schemas.microsoft.com/office/drawing/2014/main" id="{00000000-0008-0000-0700-000078020000}"/>
            </a:ext>
          </a:extLst>
        </xdr:cNvPr>
        <xdr:cNvSpPr txBox="1"/>
      </xdr:nvSpPr>
      <xdr:spPr>
        <a:xfrm>
          <a:off x="16370300" y="119289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456,153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152264</xdr:rowOff>
    </xdr:from>
    <xdr:to>
      <xdr:col>86</xdr:col>
      <xdr:colOff>25400</xdr:colOff>
      <xdr:row>70</xdr:row>
      <xdr:rowOff>152264</xdr:rowOff>
    </xdr:to>
    <xdr:cxnSp macro="">
      <xdr:nvCxnSpPr>
        <xdr:cNvPr id="633" name="直線コネクタ 632">
          <a:extLst>
            <a:ext uri="{FF2B5EF4-FFF2-40B4-BE49-F238E27FC236}">
              <a16:creationId xmlns:a16="http://schemas.microsoft.com/office/drawing/2014/main" id="{00000000-0008-0000-0700-000079020000}"/>
            </a:ext>
          </a:extLst>
        </xdr:cNvPr>
        <xdr:cNvCxnSpPr/>
      </xdr:nvCxnSpPr>
      <xdr:spPr>
        <a:xfrm>
          <a:off x="16230600" y="121537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118489</xdr:rowOff>
    </xdr:from>
    <xdr:to>
      <xdr:col>85</xdr:col>
      <xdr:colOff>127000</xdr:colOff>
      <xdr:row>79</xdr:row>
      <xdr:rowOff>23709</xdr:rowOff>
    </xdr:to>
    <xdr:cxnSp macro="">
      <xdr:nvCxnSpPr>
        <xdr:cNvPr id="634" name="直線コネクタ 633">
          <a:extLst>
            <a:ext uri="{FF2B5EF4-FFF2-40B4-BE49-F238E27FC236}">
              <a16:creationId xmlns:a16="http://schemas.microsoft.com/office/drawing/2014/main" id="{00000000-0008-0000-0700-00007A020000}"/>
            </a:ext>
          </a:extLst>
        </xdr:cNvPr>
        <xdr:cNvCxnSpPr/>
      </xdr:nvCxnSpPr>
      <xdr:spPr>
        <a:xfrm>
          <a:off x="15481300" y="13491589"/>
          <a:ext cx="838200" cy="7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167301</xdr:rowOff>
    </xdr:from>
    <xdr:ext cx="469744" cy="259045"/>
    <xdr:sp macro="" textlink="">
      <xdr:nvSpPr>
        <xdr:cNvPr id="635" name="災害復旧費平均値テキスト">
          <a:extLst>
            <a:ext uri="{FF2B5EF4-FFF2-40B4-BE49-F238E27FC236}">
              <a16:creationId xmlns:a16="http://schemas.microsoft.com/office/drawing/2014/main" id="{00000000-0008-0000-0700-00007B020000}"/>
            </a:ext>
          </a:extLst>
        </xdr:cNvPr>
        <xdr:cNvSpPr txBox="1"/>
      </xdr:nvSpPr>
      <xdr:spPr>
        <a:xfrm>
          <a:off x="16370300" y="1354040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79</xdr:row>
      <xdr:rowOff>17424</xdr:rowOff>
    </xdr:from>
    <xdr:to>
      <xdr:col>85</xdr:col>
      <xdr:colOff>177800</xdr:colOff>
      <xdr:row>79</xdr:row>
      <xdr:rowOff>119024</xdr:rowOff>
    </xdr:to>
    <xdr:sp macro="" textlink="">
      <xdr:nvSpPr>
        <xdr:cNvPr id="636" name="フローチャート: 判断 635">
          <a:extLst>
            <a:ext uri="{FF2B5EF4-FFF2-40B4-BE49-F238E27FC236}">
              <a16:creationId xmlns:a16="http://schemas.microsoft.com/office/drawing/2014/main" id="{00000000-0008-0000-0700-00007C020000}"/>
            </a:ext>
          </a:extLst>
        </xdr:cNvPr>
        <xdr:cNvSpPr/>
      </xdr:nvSpPr>
      <xdr:spPr>
        <a:xfrm>
          <a:off x="16268700" y="135619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118489</xdr:rowOff>
    </xdr:from>
    <xdr:to>
      <xdr:col>81</xdr:col>
      <xdr:colOff>50800</xdr:colOff>
      <xdr:row>79</xdr:row>
      <xdr:rowOff>51000</xdr:rowOff>
    </xdr:to>
    <xdr:cxnSp macro="">
      <xdr:nvCxnSpPr>
        <xdr:cNvPr id="637" name="直線コネクタ 636">
          <a:extLst>
            <a:ext uri="{FF2B5EF4-FFF2-40B4-BE49-F238E27FC236}">
              <a16:creationId xmlns:a16="http://schemas.microsoft.com/office/drawing/2014/main" id="{00000000-0008-0000-0700-00007D020000}"/>
            </a:ext>
          </a:extLst>
        </xdr:cNvPr>
        <xdr:cNvCxnSpPr/>
      </xdr:nvCxnSpPr>
      <xdr:spPr>
        <a:xfrm flipV="1">
          <a:off x="14592300" y="13491589"/>
          <a:ext cx="889000" cy="103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168351</xdr:rowOff>
    </xdr:from>
    <xdr:to>
      <xdr:col>81</xdr:col>
      <xdr:colOff>101600</xdr:colOff>
      <xdr:row>79</xdr:row>
      <xdr:rowOff>98501</xdr:rowOff>
    </xdr:to>
    <xdr:sp macro="" textlink="">
      <xdr:nvSpPr>
        <xdr:cNvPr id="638" name="フローチャート: 判断 637">
          <a:extLst>
            <a:ext uri="{FF2B5EF4-FFF2-40B4-BE49-F238E27FC236}">
              <a16:creationId xmlns:a16="http://schemas.microsoft.com/office/drawing/2014/main" id="{00000000-0008-0000-0700-00007E020000}"/>
            </a:ext>
          </a:extLst>
        </xdr:cNvPr>
        <xdr:cNvSpPr/>
      </xdr:nvSpPr>
      <xdr:spPr>
        <a:xfrm>
          <a:off x="15430500" y="135414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79</xdr:row>
      <xdr:rowOff>89628</xdr:rowOff>
    </xdr:from>
    <xdr:ext cx="534377" cy="259045"/>
    <xdr:sp macro="" textlink="">
      <xdr:nvSpPr>
        <xdr:cNvPr id="639" name="テキスト ボックス 638">
          <a:extLst>
            <a:ext uri="{FF2B5EF4-FFF2-40B4-BE49-F238E27FC236}">
              <a16:creationId xmlns:a16="http://schemas.microsoft.com/office/drawing/2014/main" id="{00000000-0008-0000-0700-00007F020000}"/>
            </a:ext>
          </a:extLst>
        </xdr:cNvPr>
        <xdr:cNvSpPr txBox="1"/>
      </xdr:nvSpPr>
      <xdr:spPr>
        <a:xfrm>
          <a:off x="15214111" y="136341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51000</xdr:rowOff>
    </xdr:from>
    <xdr:to>
      <xdr:col>76</xdr:col>
      <xdr:colOff>114300</xdr:colOff>
      <xdr:row>79</xdr:row>
      <xdr:rowOff>93125</xdr:rowOff>
    </xdr:to>
    <xdr:cxnSp macro="">
      <xdr:nvCxnSpPr>
        <xdr:cNvPr id="640" name="直線コネクタ 639">
          <a:extLst>
            <a:ext uri="{FF2B5EF4-FFF2-40B4-BE49-F238E27FC236}">
              <a16:creationId xmlns:a16="http://schemas.microsoft.com/office/drawing/2014/main" id="{00000000-0008-0000-0700-000080020000}"/>
            </a:ext>
          </a:extLst>
        </xdr:cNvPr>
        <xdr:cNvCxnSpPr/>
      </xdr:nvCxnSpPr>
      <xdr:spPr>
        <a:xfrm flipV="1">
          <a:off x="13703300" y="13595550"/>
          <a:ext cx="889000" cy="421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79</xdr:row>
      <xdr:rowOff>3907</xdr:rowOff>
    </xdr:from>
    <xdr:to>
      <xdr:col>76</xdr:col>
      <xdr:colOff>165100</xdr:colOff>
      <xdr:row>79</xdr:row>
      <xdr:rowOff>105507</xdr:rowOff>
    </xdr:to>
    <xdr:sp macro="" textlink="">
      <xdr:nvSpPr>
        <xdr:cNvPr id="641" name="フローチャート: 判断 640">
          <a:extLst>
            <a:ext uri="{FF2B5EF4-FFF2-40B4-BE49-F238E27FC236}">
              <a16:creationId xmlns:a16="http://schemas.microsoft.com/office/drawing/2014/main" id="{00000000-0008-0000-0700-000081020000}"/>
            </a:ext>
          </a:extLst>
        </xdr:cNvPr>
        <xdr:cNvSpPr/>
      </xdr:nvSpPr>
      <xdr:spPr>
        <a:xfrm>
          <a:off x="14541500" y="135484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79</xdr:row>
      <xdr:rowOff>96634</xdr:rowOff>
    </xdr:from>
    <xdr:ext cx="534377" cy="259045"/>
    <xdr:sp macro="" textlink="">
      <xdr:nvSpPr>
        <xdr:cNvPr id="642" name="テキスト ボックス 641">
          <a:extLst>
            <a:ext uri="{FF2B5EF4-FFF2-40B4-BE49-F238E27FC236}">
              <a16:creationId xmlns:a16="http://schemas.microsoft.com/office/drawing/2014/main" id="{00000000-0008-0000-0700-000082020000}"/>
            </a:ext>
          </a:extLst>
        </xdr:cNvPr>
        <xdr:cNvSpPr txBox="1"/>
      </xdr:nvSpPr>
      <xdr:spPr>
        <a:xfrm>
          <a:off x="14325111" y="136411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93125</xdr:rowOff>
    </xdr:from>
    <xdr:to>
      <xdr:col>71</xdr:col>
      <xdr:colOff>177800</xdr:colOff>
      <xdr:row>79</xdr:row>
      <xdr:rowOff>93689</xdr:rowOff>
    </xdr:to>
    <xdr:cxnSp macro="">
      <xdr:nvCxnSpPr>
        <xdr:cNvPr id="643" name="直線コネクタ 642">
          <a:extLst>
            <a:ext uri="{FF2B5EF4-FFF2-40B4-BE49-F238E27FC236}">
              <a16:creationId xmlns:a16="http://schemas.microsoft.com/office/drawing/2014/main" id="{00000000-0008-0000-0700-000083020000}"/>
            </a:ext>
          </a:extLst>
        </xdr:cNvPr>
        <xdr:cNvCxnSpPr/>
      </xdr:nvCxnSpPr>
      <xdr:spPr>
        <a:xfrm flipV="1">
          <a:off x="12814300" y="13637675"/>
          <a:ext cx="889000" cy="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79</xdr:row>
      <xdr:rowOff>17864</xdr:rowOff>
    </xdr:from>
    <xdr:to>
      <xdr:col>72</xdr:col>
      <xdr:colOff>38100</xdr:colOff>
      <xdr:row>79</xdr:row>
      <xdr:rowOff>119464</xdr:rowOff>
    </xdr:to>
    <xdr:sp macro="" textlink="">
      <xdr:nvSpPr>
        <xdr:cNvPr id="644" name="フローチャート: 判断 643">
          <a:extLst>
            <a:ext uri="{FF2B5EF4-FFF2-40B4-BE49-F238E27FC236}">
              <a16:creationId xmlns:a16="http://schemas.microsoft.com/office/drawing/2014/main" id="{00000000-0008-0000-0700-000084020000}"/>
            </a:ext>
          </a:extLst>
        </xdr:cNvPr>
        <xdr:cNvSpPr/>
      </xdr:nvSpPr>
      <xdr:spPr>
        <a:xfrm>
          <a:off x="13652500" y="135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77</xdr:row>
      <xdr:rowOff>135991</xdr:rowOff>
    </xdr:from>
    <xdr:ext cx="469744" cy="259045"/>
    <xdr:sp macro="" textlink="">
      <xdr:nvSpPr>
        <xdr:cNvPr id="645" name="テキスト ボックス 644">
          <a:extLst>
            <a:ext uri="{FF2B5EF4-FFF2-40B4-BE49-F238E27FC236}">
              <a16:creationId xmlns:a16="http://schemas.microsoft.com/office/drawing/2014/main" id="{00000000-0008-0000-0700-000085020000}"/>
            </a:ext>
          </a:extLst>
        </xdr:cNvPr>
        <xdr:cNvSpPr txBox="1"/>
      </xdr:nvSpPr>
      <xdr:spPr>
        <a:xfrm>
          <a:off x="13468428" y="133376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79</xdr:row>
      <xdr:rowOff>32352</xdr:rowOff>
    </xdr:from>
    <xdr:to>
      <xdr:col>67</xdr:col>
      <xdr:colOff>101600</xdr:colOff>
      <xdr:row>79</xdr:row>
      <xdr:rowOff>133952</xdr:rowOff>
    </xdr:to>
    <xdr:sp macro="" textlink="">
      <xdr:nvSpPr>
        <xdr:cNvPr id="646" name="フローチャート: 判断 645">
          <a:extLst>
            <a:ext uri="{FF2B5EF4-FFF2-40B4-BE49-F238E27FC236}">
              <a16:creationId xmlns:a16="http://schemas.microsoft.com/office/drawing/2014/main" id="{00000000-0008-0000-0700-000086020000}"/>
            </a:ext>
          </a:extLst>
        </xdr:cNvPr>
        <xdr:cNvSpPr/>
      </xdr:nvSpPr>
      <xdr:spPr>
        <a:xfrm>
          <a:off x="12763500" y="13576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77</xdr:row>
      <xdr:rowOff>150479</xdr:rowOff>
    </xdr:from>
    <xdr:ext cx="469744" cy="259045"/>
    <xdr:sp macro="" textlink="">
      <xdr:nvSpPr>
        <xdr:cNvPr id="647" name="テキスト ボックス 646">
          <a:extLst>
            <a:ext uri="{FF2B5EF4-FFF2-40B4-BE49-F238E27FC236}">
              <a16:creationId xmlns:a16="http://schemas.microsoft.com/office/drawing/2014/main" id="{00000000-0008-0000-0700-000087020000}"/>
            </a:ext>
          </a:extLst>
        </xdr:cNvPr>
        <xdr:cNvSpPr txBox="1"/>
      </xdr:nvSpPr>
      <xdr:spPr>
        <a:xfrm>
          <a:off x="12579428" y="133521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8" name="テキスト ボックス 647">
          <a:extLst>
            <a:ext uri="{FF2B5EF4-FFF2-40B4-BE49-F238E27FC236}">
              <a16:creationId xmlns:a16="http://schemas.microsoft.com/office/drawing/2014/main" id="{00000000-0008-0000-0700-000088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9" name="テキスト ボックス 648">
          <a:extLst>
            <a:ext uri="{FF2B5EF4-FFF2-40B4-BE49-F238E27FC236}">
              <a16:creationId xmlns:a16="http://schemas.microsoft.com/office/drawing/2014/main" id="{00000000-0008-0000-0700-000089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0" name="テキスト ボックス 649">
          <a:extLst>
            <a:ext uri="{FF2B5EF4-FFF2-40B4-BE49-F238E27FC236}">
              <a16:creationId xmlns:a16="http://schemas.microsoft.com/office/drawing/2014/main" id="{00000000-0008-0000-0700-00008A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1" name="テキスト ボックス 650">
          <a:extLst>
            <a:ext uri="{FF2B5EF4-FFF2-40B4-BE49-F238E27FC236}">
              <a16:creationId xmlns:a16="http://schemas.microsoft.com/office/drawing/2014/main" id="{00000000-0008-0000-0700-00008B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2" name="テキスト ボックス 651">
          <a:extLst>
            <a:ext uri="{FF2B5EF4-FFF2-40B4-BE49-F238E27FC236}">
              <a16:creationId xmlns:a16="http://schemas.microsoft.com/office/drawing/2014/main" id="{00000000-0008-0000-0700-00008C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144359</xdr:rowOff>
    </xdr:from>
    <xdr:to>
      <xdr:col>85</xdr:col>
      <xdr:colOff>177800</xdr:colOff>
      <xdr:row>79</xdr:row>
      <xdr:rowOff>74509</xdr:rowOff>
    </xdr:to>
    <xdr:sp macro="" textlink="">
      <xdr:nvSpPr>
        <xdr:cNvPr id="653" name="楕円 652">
          <a:extLst>
            <a:ext uri="{FF2B5EF4-FFF2-40B4-BE49-F238E27FC236}">
              <a16:creationId xmlns:a16="http://schemas.microsoft.com/office/drawing/2014/main" id="{00000000-0008-0000-0700-00008D020000}"/>
            </a:ext>
          </a:extLst>
        </xdr:cNvPr>
        <xdr:cNvSpPr/>
      </xdr:nvSpPr>
      <xdr:spPr>
        <a:xfrm>
          <a:off x="16268700" y="135174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103736</xdr:rowOff>
    </xdr:from>
    <xdr:ext cx="534377" cy="259045"/>
    <xdr:sp macro="" textlink="">
      <xdr:nvSpPr>
        <xdr:cNvPr id="654" name="災害復旧費該当値テキスト">
          <a:extLst>
            <a:ext uri="{FF2B5EF4-FFF2-40B4-BE49-F238E27FC236}">
              <a16:creationId xmlns:a16="http://schemas.microsoft.com/office/drawing/2014/main" id="{00000000-0008-0000-0700-00008E020000}"/>
            </a:ext>
          </a:extLst>
        </xdr:cNvPr>
        <xdr:cNvSpPr txBox="1"/>
      </xdr:nvSpPr>
      <xdr:spPr>
        <a:xfrm>
          <a:off x="16370300" y="133053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67689</xdr:rowOff>
    </xdr:from>
    <xdr:to>
      <xdr:col>81</xdr:col>
      <xdr:colOff>101600</xdr:colOff>
      <xdr:row>78</xdr:row>
      <xdr:rowOff>169289</xdr:rowOff>
    </xdr:to>
    <xdr:sp macro="" textlink="">
      <xdr:nvSpPr>
        <xdr:cNvPr id="655" name="楕円 654">
          <a:extLst>
            <a:ext uri="{FF2B5EF4-FFF2-40B4-BE49-F238E27FC236}">
              <a16:creationId xmlns:a16="http://schemas.microsoft.com/office/drawing/2014/main" id="{00000000-0008-0000-0700-00008F020000}"/>
            </a:ext>
          </a:extLst>
        </xdr:cNvPr>
        <xdr:cNvSpPr/>
      </xdr:nvSpPr>
      <xdr:spPr>
        <a:xfrm>
          <a:off x="15430500" y="134407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14366</xdr:rowOff>
    </xdr:from>
    <xdr:ext cx="534377" cy="259045"/>
    <xdr:sp macro="" textlink="">
      <xdr:nvSpPr>
        <xdr:cNvPr id="656" name="テキスト ボックス 655">
          <a:extLst>
            <a:ext uri="{FF2B5EF4-FFF2-40B4-BE49-F238E27FC236}">
              <a16:creationId xmlns:a16="http://schemas.microsoft.com/office/drawing/2014/main" id="{00000000-0008-0000-0700-000090020000}"/>
            </a:ext>
          </a:extLst>
        </xdr:cNvPr>
        <xdr:cNvSpPr txBox="1"/>
      </xdr:nvSpPr>
      <xdr:spPr>
        <a:xfrm>
          <a:off x="15214111" y="132160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46,495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79</xdr:row>
      <xdr:rowOff>200</xdr:rowOff>
    </xdr:from>
    <xdr:to>
      <xdr:col>76</xdr:col>
      <xdr:colOff>165100</xdr:colOff>
      <xdr:row>79</xdr:row>
      <xdr:rowOff>101800</xdr:rowOff>
    </xdr:to>
    <xdr:sp macro="" textlink="">
      <xdr:nvSpPr>
        <xdr:cNvPr id="657" name="楕円 656">
          <a:extLst>
            <a:ext uri="{FF2B5EF4-FFF2-40B4-BE49-F238E27FC236}">
              <a16:creationId xmlns:a16="http://schemas.microsoft.com/office/drawing/2014/main" id="{00000000-0008-0000-0700-000091020000}"/>
            </a:ext>
          </a:extLst>
        </xdr:cNvPr>
        <xdr:cNvSpPr/>
      </xdr:nvSpPr>
      <xdr:spPr>
        <a:xfrm>
          <a:off x="14541500" y="13544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118327</xdr:rowOff>
    </xdr:from>
    <xdr:ext cx="534377" cy="259045"/>
    <xdr:sp macro="" textlink="">
      <xdr:nvSpPr>
        <xdr:cNvPr id="658" name="テキスト ボックス 657">
          <a:extLst>
            <a:ext uri="{FF2B5EF4-FFF2-40B4-BE49-F238E27FC236}">
              <a16:creationId xmlns:a16="http://schemas.microsoft.com/office/drawing/2014/main" id="{00000000-0008-0000-0700-000092020000}"/>
            </a:ext>
          </a:extLst>
        </xdr:cNvPr>
        <xdr:cNvSpPr txBox="1"/>
      </xdr:nvSpPr>
      <xdr:spPr>
        <a:xfrm>
          <a:off x="14325111" y="133199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79</xdr:row>
      <xdr:rowOff>42325</xdr:rowOff>
    </xdr:from>
    <xdr:to>
      <xdr:col>72</xdr:col>
      <xdr:colOff>38100</xdr:colOff>
      <xdr:row>79</xdr:row>
      <xdr:rowOff>143925</xdr:rowOff>
    </xdr:to>
    <xdr:sp macro="" textlink="">
      <xdr:nvSpPr>
        <xdr:cNvPr id="659" name="楕円 658">
          <a:extLst>
            <a:ext uri="{FF2B5EF4-FFF2-40B4-BE49-F238E27FC236}">
              <a16:creationId xmlns:a16="http://schemas.microsoft.com/office/drawing/2014/main" id="{00000000-0008-0000-0700-000093020000}"/>
            </a:ext>
          </a:extLst>
        </xdr:cNvPr>
        <xdr:cNvSpPr/>
      </xdr:nvSpPr>
      <xdr:spPr>
        <a:xfrm>
          <a:off x="13652500" y="13586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79</xdr:row>
      <xdr:rowOff>135052</xdr:rowOff>
    </xdr:from>
    <xdr:ext cx="469744" cy="259045"/>
    <xdr:sp macro="" textlink="">
      <xdr:nvSpPr>
        <xdr:cNvPr id="660" name="テキスト ボックス 659">
          <a:extLst>
            <a:ext uri="{FF2B5EF4-FFF2-40B4-BE49-F238E27FC236}">
              <a16:creationId xmlns:a16="http://schemas.microsoft.com/office/drawing/2014/main" id="{00000000-0008-0000-0700-000094020000}"/>
            </a:ext>
          </a:extLst>
        </xdr:cNvPr>
        <xdr:cNvSpPr txBox="1"/>
      </xdr:nvSpPr>
      <xdr:spPr>
        <a:xfrm>
          <a:off x="13468428" y="136796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79</xdr:row>
      <xdr:rowOff>42889</xdr:rowOff>
    </xdr:from>
    <xdr:to>
      <xdr:col>67</xdr:col>
      <xdr:colOff>101600</xdr:colOff>
      <xdr:row>79</xdr:row>
      <xdr:rowOff>144489</xdr:rowOff>
    </xdr:to>
    <xdr:sp macro="" textlink="">
      <xdr:nvSpPr>
        <xdr:cNvPr id="661" name="楕円 660">
          <a:extLst>
            <a:ext uri="{FF2B5EF4-FFF2-40B4-BE49-F238E27FC236}">
              <a16:creationId xmlns:a16="http://schemas.microsoft.com/office/drawing/2014/main" id="{00000000-0008-0000-0700-000095020000}"/>
            </a:ext>
          </a:extLst>
        </xdr:cNvPr>
        <xdr:cNvSpPr/>
      </xdr:nvSpPr>
      <xdr:spPr>
        <a:xfrm>
          <a:off x="12763500" y="135874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79</xdr:row>
      <xdr:rowOff>135616</xdr:rowOff>
    </xdr:from>
    <xdr:ext cx="469744" cy="259045"/>
    <xdr:sp macro="" textlink="">
      <xdr:nvSpPr>
        <xdr:cNvPr id="662" name="テキスト ボックス 661">
          <a:extLst>
            <a:ext uri="{FF2B5EF4-FFF2-40B4-BE49-F238E27FC236}">
              <a16:creationId xmlns:a16="http://schemas.microsoft.com/office/drawing/2014/main" id="{00000000-0008-0000-0700-000096020000}"/>
            </a:ext>
          </a:extLst>
        </xdr:cNvPr>
        <xdr:cNvSpPr txBox="1"/>
      </xdr:nvSpPr>
      <xdr:spPr>
        <a:xfrm>
          <a:off x="12579428" y="136801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3" name="正方形/長方形 662">
          <a:extLst>
            <a:ext uri="{FF2B5EF4-FFF2-40B4-BE49-F238E27FC236}">
              <a16:creationId xmlns:a16="http://schemas.microsoft.com/office/drawing/2014/main" id="{00000000-0008-0000-0700-000097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4" name="正方形/長方形 663">
          <a:extLst>
            <a:ext uri="{FF2B5EF4-FFF2-40B4-BE49-F238E27FC236}">
              <a16:creationId xmlns:a16="http://schemas.microsoft.com/office/drawing/2014/main" id="{00000000-0008-0000-0700-000098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5" name="正方形/長方形 664">
          <a:extLst>
            <a:ext uri="{FF2B5EF4-FFF2-40B4-BE49-F238E27FC236}">
              <a16:creationId xmlns:a16="http://schemas.microsoft.com/office/drawing/2014/main" id="{00000000-0008-0000-0700-000099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6" name="正方形/長方形 665">
          <a:extLst>
            <a:ext uri="{FF2B5EF4-FFF2-40B4-BE49-F238E27FC236}">
              <a16:creationId xmlns:a16="http://schemas.microsoft.com/office/drawing/2014/main" id="{00000000-0008-0000-0700-00009A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7" name="正方形/長方形 666">
          <a:extLst>
            <a:ext uri="{FF2B5EF4-FFF2-40B4-BE49-F238E27FC236}">
              <a16:creationId xmlns:a16="http://schemas.microsoft.com/office/drawing/2014/main" id="{00000000-0008-0000-0700-00009B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8" name="正方形/長方形 667">
          <a:extLst>
            <a:ext uri="{FF2B5EF4-FFF2-40B4-BE49-F238E27FC236}">
              <a16:creationId xmlns:a16="http://schemas.microsoft.com/office/drawing/2014/main" id="{00000000-0008-0000-0700-00009C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9" name="正方形/長方形 668">
          <a:extLst>
            <a:ext uri="{FF2B5EF4-FFF2-40B4-BE49-F238E27FC236}">
              <a16:creationId xmlns:a16="http://schemas.microsoft.com/office/drawing/2014/main" id="{00000000-0008-0000-0700-00009D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45,451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0" name="正方形/長方形 669">
          <a:extLst>
            <a:ext uri="{FF2B5EF4-FFF2-40B4-BE49-F238E27FC236}">
              <a16:creationId xmlns:a16="http://schemas.microsoft.com/office/drawing/2014/main" id="{00000000-0008-0000-0700-00009E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1" name="テキスト ボックス 670">
          <a:extLst>
            <a:ext uri="{FF2B5EF4-FFF2-40B4-BE49-F238E27FC236}">
              <a16:creationId xmlns:a16="http://schemas.microsoft.com/office/drawing/2014/main" id="{00000000-0008-0000-0700-00009F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2" name="直線コネクタ 671">
          <a:extLst>
            <a:ext uri="{FF2B5EF4-FFF2-40B4-BE49-F238E27FC236}">
              <a16:creationId xmlns:a16="http://schemas.microsoft.com/office/drawing/2014/main" id="{00000000-0008-0000-0700-0000A0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73" name="直線コネクタ 672">
          <a:extLst>
            <a:ext uri="{FF2B5EF4-FFF2-40B4-BE49-F238E27FC236}">
              <a16:creationId xmlns:a16="http://schemas.microsoft.com/office/drawing/2014/main" id="{00000000-0008-0000-0700-0000A1020000}"/>
            </a:ext>
          </a:extLst>
        </xdr:cNvPr>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74" name="テキスト ボックス 673">
          <a:extLst>
            <a:ext uri="{FF2B5EF4-FFF2-40B4-BE49-F238E27FC236}">
              <a16:creationId xmlns:a16="http://schemas.microsoft.com/office/drawing/2014/main" id="{00000000-0008-0000-0700-0000A2020000}"/>
            </a:ext>
          </a:extLst>
        </xdr:cNvPr>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75" name="直線コネクタ 674">
          <a:extLst>
            <a:ext uri="{FF2B5EF4-FFF2-40B4-BE49-F238E27FC236}">
              <a16:creationId xmlns:a16="http://schemas.microsoft.com/office/drawing/2014/main" id="{00000000-0008-0000-0700-0000A3020000}"/>
            </a:ext>
          </a:extLst>
        </xdr:cNvPr>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144434</xdr:rowOff>
    </xdr:from>
    <xdr:ext cx="531299" cy="259045"/>
    <xdr:sp macro="" textlink="">
      <xdr:nvSpPr>
        <xdr:cNvPr id="676" name="テキスト ボックス 675">
          <a:extLst>
            <a:ext uri="{FF2B5EF4-FFF2-40B4-BE49-F238E27FC236}">
              <a16:creationId xmlns:a16="http://schemas.microsoft.com/office/drawing/2014/main" id="{00000000-0008-0000-0700-0000A4020000}"/>
            </a:ext>
          </a:extLst>
        </xdr:cNvPr>
        <xdr:cNvSpPr txBox="1"/>
      </xdr:nvSpPr>
      <xdr:spPr>
        <a:xfrm>
          <a:off x="11914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77" name="直線コネクタ 676">
          <a:extLst>
            <a:ext uri="{FF2B5EF4-FFF2-40B4-BE49-F238E27FC236}">
              <a16:creationId xmlns:a16="http://schemas.microsoft.com/office/drawing/2014/main" id="{00000000-0008-0000-0700-0000A5020000}"/>
            </a:ext>
          </a:extLst>
        </xdr:cNvPr>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94</xdr:row>
      <xdr:rowOff>160763</xdr:rowOff>
    </xdr:from>
    <xdr:ext cx="595419" cy="259045"/>
    <xdr:sp macro="" textlink="">
      <xdr:nvSpPr>
        <xdr:cNvPr id="678" name="テキスト ボックス 677">
          <a:extLst>
            <a:ext uri="{FF2B5EF4-FFF2-40B4-BE49-F238E27FC236}">
              <a16:creationId xmlns:a16="http://schemas.microsoft.com/office/drawing/2014/main" id="{00000000-0008-0000-0700-0000A6020000}"/>
            </a:ext>
          </a:extLst>
        </xdr:cNvPr>
        <xdr:cNvSpPr txBox="1"/>
      </xdr:nvSpPr>
      <xdr:spPr>
        <a:xfrm>
          <a:off x="11850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79" name="直線コネクタ 678">
          <a:extLst>
            <a:ext uri="{FF2B5EF4-FFF2-40B4-BE49-F238E27FC236}">
              <a16:creationId xmlns:a16="http://schemas.microsoft.com/office/drawing/2014/main" id="{00000000-0008-0000-0700-0000A7020000}"/>
            </a:ext>
          </a:extLst>
        </xdr:cNvPr>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5641</xdr:rowOff>
    </xdr:from>
    <xdr:ext cx="595419" cy="259045"/>
    <xdr:sp macro="" textlink="">
      <xdr:nvSpPr>
        <xdr:cNvPr id="680" name="テキスト ボックス 679">
          <a:extLst>
            <a:ext uri="{FF2B5EF4-FFF2-40B4-BE49-F238E27FC236}">
              <a16:creationId xmlns:a16="http://schemas.microsoft.com/office/drawing/2014/main" id="{00000000-0008-0000-0700-0000A8020000}"/>
            </a:ext>
          </a:extLst>
        </xdr:cNvPr>
        <xdr:cNvSpPr txBox="1"/>
      </xdr:nvSpPr>
      <xdr:spPr>
        <a:xfrm>
          <a:off x="11850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81" name="直線コネクタ 680">
          <a:extLst>
            <a:ext uri="{FF2B5EF4-FFF2-40B4-BE49-F238E27FC236}">
              <a16:creationId xmlns:a16="http://schemas.microsoft.com/office/drawing/2014/main" id="{00000000-0008-0000-0700-0000A9020000}"/>
            </a:ext>
          </a:extLst>
        </xdr:cNvPr>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21970</xdr:rowOff>
    </xdr:from>
    <xdr:ext cx="595419" cy="259045"/>
    <xdr:sp macro="" textlink="">
      <xdr:nvSpPr>
        <xdr:cNvPr id="682" name="テキスト ボックス 681">
          <a:extLst>
            <a:ext uri="{FF2B5EF4-FFF2-40B4-BE49-F238E27FC236}">
              <a16:creationId xmlns:a16="http://schemas.microsoft.com/office/drawing/2014/main" id="{00000000-0008-0000-0700-0000AA020000}"/>
            </a:ext>
          </a:extLst>
        </xdr:cNvPr>
        <xdr:cNvSpPr txBox="1"/>
      </xdr:nvSpPr>
      <xdr:spPr>
        <a:xfrm>
          <a:off x="11850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83" name="直線コネクタ 682">
          <a:extLst>
            <a:ext uri="{FF2B5EF4-FFF2-40B4-BE49-F238E27FC236}">
              <a16:creationId xmlns:a16="http://schemas.microsoft.com/office/drawing/2014/main" id="{00000000-0008-0000-0700-0000AB020000}"/>
            </a:ext>
          </a:extLst>
        </xdr:cNvPr>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38298</xdr:rowOff>
    </xdr:from>
    <xdr:ext cx="595419" cy="259045"/>
    <xdr:sp macro="" textlink="">
      <xdr:nvSpPr>
        <xdr:cNvPr id="684" name="テキスト ボックス 683">
          <a:extLst>
            <a:ext uri="{FF2B5EF4-FFF2-40B4-BE49-F238E27FC236}">
              <a16:creationId xmlns:a16="http://schemas.microsoft.com/office/drawing/2014/main" id="{00000000-0008-0000-0700-0000AC020000}"/>
            </a:ext>
          </a:extLst>
        </xdr:cNvPr>
        <xdr:cNvSpPr txBox="1"/>
      </xdr:nvSpPr>
      <xdr:spPr>
        <a:xfrm>
          <a:off x="11850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5" name="直線コネクタ 684">
          <a:extLst>
            <a:ext uri="{FF2B5EF4-FFF2-40B4-BE49-F238E27FC236}">
              <a16:creationId xmlns:a16="http://schemas.microsoft.com/office/drawing/2014/main" id="{00000000-0008-0000-0700-0000AD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6" name="テキスト ボックス 685">
          <a:extLst>
            <a:ext uri="{FF2B5EF4-FFF2-40B4-BE49-F238E27FC236}">
              <a16:creationId xmlns:a16="http://schemas.microsoft.com/office/drawing/2014/main" id="{00000000-0008-0000-0700-0000AE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7" name="公債費グラフ枠">
          <a:extLst>
            <a:ext uri="{FF2B5EF4-FFF2-40B4-BE49-F238E27FC236}">
              <a16:creationId xmlns:a16="http://schemas.microsoft.com/office/drawing/2014/main" id="{00000000-0008-0000-0700-0000AF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53270</xdr:rowOff>
    </xdr:from>
    <xdr:to>
      <xdr:col>85</xdr:col>
      <xdr:colOff>126364</xdr:colOff>
      <xdr:row>98</xdr:row>
      <xdr:rowOff>133913</xdr:rowOff>
    </xdr:to>
    <xdr:cxnSp macro="">
      <xdr:nvCxnSpPr>
        <xdr:cNvPr id="688" name="直線コネクタ 687">
          <a:extLst>
            <a:ext uri="{FF2B5EF4-FFF2-40B4-BE49-F238E27FC236}">
              <a16:creationId xmlns:a16="http://schemas.microsoft.com/office/drawing/2014/main" id="{00000000-0008-0000-0700-0000B0020000}"/>
            </a:ext>
          </a:extLst>
        </xdr:cNvPr>
        <xdr:cNvCxnSpPr/>
      </xdr:nvCxnSpPr>
      <xdr:spPr>
        <a:xfrm flipV="1">
          <a:off x="16317595" y="15655220"/>
          <a:ext cx="1269" cy="12807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137740</xdr:rowOff>
    </xdr:from>
    <xdr:ext cx="534377" cy="259045"/>
    <xdr:sp macro="" textlink="">
      <xdr:nvSpPr>
        <xdr:cNvPr id="689" name="公債費最小値テキスト">
          <a:extLst>
            <a:ext uri="{FF2B5EF4-FFF2-40B4-BE49-F238E27FC236}">
              <a16:creationId xmlns:a16="http://schemas.microsoft.com/office/drawing/2014/main" id="{00000000-0008-0000-0700-0000B1020000}"/>
            </a:ext>
          </a:extLst>
        </xdr:cNvPr>
        <xdr:cNvSpPr txBox="1"/>
      </xdr:nvSpPr>
      <xdr:spPr>
        <a:xfrm>
          <a:off x="16370300" y="169398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20,886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133913</xdr:rowOff>
    </xdr:from>
    <xdr:to>
      <xdr:col>86</xdr:col>
      <xdr:colOff>25400</xdr:colOff>
      <xdr:row>98</xdr:row>
      <xdr:rowOff>133913</xdr:rowOff>
    </xdr:to>
    <xdr:cxnSp macro="">
      <xdr:nvCxnSpPr>
        <xdr:cNvPr id="690" name="直線コネクタ 689">
          <a:extLst>
            <a:ext uri="{FF2B5EF4-FFF2-40B4-BE49-F238E27FC236}">
              <a16:creationId xmlns:a16="http://schemas.microsoft.com/office/drawing/2014/main" id="{00000000-0008-0000-0700-0000B2020000}"/>
            </a:ext>
          </a:extLst>
        </xdr:cNvPr>
        <xdr:cNvCxnSpPr/>
      </xdr:nvCxnSpPr>
      <xdr:spPr>
        <a:xfrm>
          <a:off x="16230600" y="169360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171397</xdr:rowOff>
    </xdr:from>
    <xdr:ext cx="599010" cy="259045"/>
    <xdr:sp macro="" textlink="">
      <xdr:nvSpPr>
        <xdr:cNvPr id="691" name="公債費最大値テキスト">
          <a:extLst>
            <a:ext uri="{FF2B5EF4-FFF2-40B4-BE49-F238E27FC236}">
              <a16:creationId xmlns:a16="http://schemas.microsoft.com/office/drawing/2014/main" id="{00000000-0008-0000-0700-0000B3020000}"/>
            </a:ext>
          </a:extLst>
        </xdr:cNvPr>
        <xdr:cNvSpPr txBox="1"/>
      </xdr:nvSpPr>
      <xdr:spPr>
        <a:xfrm>
          <a:off x="16370300" y="154304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216,983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53270</xdr:rowOff>
    </xdr:from>
    <xdr:to>
      <xdr:col>86</xdr:col>
      <xdr:colOff>25400</xdr:colOff>
      <xdr:row>91</xdr:row>
      <xdr:rowOff>53270</xdr:rowOff>
    </xdr:to>
    <xdr:cxnSp macro="">
      <xdr:nvCxnSpPr>
        <xdr:cNvPr id="692" name="直線コネクタ 691">
          <a:extLst>
            <a:ext uri="{FF2B5EF4-FFF2-40B4-BE49-F238E27FC236}">
              <a16:creationId xmlns:a16="http://schemas.microsoft.com/office/drawing/2014/main" id="{00000000-0008-0000-0700-0000B4020000}"/>
            </a:ext>
          </a:extLst>
        </xdr:cNvPr>
        <xdr:cNvCxnSpPr/>
      </xdr:nvCxnSpPr>
      <xdr:spPr>
        <a:xfrm>
          <a:off x="16230600" y="156552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168791</xdr:rowOff>
    </xdr:from>
    <xdr:to>
      <xdr:col>85</xdr:col>
      <xdr:colOff>127000</xdr:colOff>
      <xdr:row>97</xdr:row>
      <xdr:rowOff>31338</xdr:rowOff>
    </xdr:to>
    <xdr:cxnSp macro="">
      <xdr:nvCxnSpPr>
        <xdr:cNvPr id="693" name="直線コネクタ 692">
          <a:extLst>
            <a:ext uri="{FF2B5EF4-FFF2-40B4-BE49-F238E27FC236}">
              <a16:creationId xmlns:a16="http://schemas.microsoft.com/office/drawing/2014/main" id="{00000000-0008-0000-0700-0000B5020000}"/>
            </a:ext>
          </a:extLst>
        </xdr:cNvPr>
        <xdr:cNvCxnSpPr/>
      </xdr:nvCxnSpPr>
      <xdr:spPr>
        <a:xfrm flipV="1">
          <a:off x="15481300" y="16627991"/>
          <a:ext cx="838200" cy="339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127664</xdr:rowOff>
    </xdr:from>
    <xdr:ext cx="534377" cy="259045"/>
    <xdr:sp macro="" textlink="">
      <xdr:nvSpPr>
        <xdr:cNvPr id="694" name="公債費平均値テキスト">
          <a:extLst>
            <a:ext uri="{FF2B5EF4-FFF2-40B4-BE49-F238E27FC236}">
              <a16:creationId xmlns:a16="http://schemas.microsoft.com/office/drawing/2014/main" id="{00000000-0008-0000-0700-0000B6020000}"/>
            </a:ext>
          </a:extLst>
        </xdr:cNvPr>
        <xdr:cNvSpPr txBox="1"/>
      </xdr:nvSpPr>
      <xdr:spPr>
        <a:xfrm>
          <a:off x="16370300" y="1658686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63,262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149237</xdr:rowOff>
    </xdr:from>
    <xdr:to>
      <xdr:col>85</xdr:col>
      <xdr:colOff>177800</xdr:colOff>
      <xdr:row>97</xdr:row>
      <xdr:rowOff>79387</xdr:rowOff>
    </xdr:to>
    <xdr:sp macro="" textlink="">
      <xdr:nvSpPr>
        <xdr:cNvPr id="695" name="フローチャート: 判断 694">
          <a:extLst>
            <a:ext uri="{FF2B5EF4-FFF2-40B4-BE49-F238E27FC236}">
              <a16:creationId xmlns:a16="http://schemas.microsoft.com/office/drawing/2014/main" id="{00000000-0008-0000-0700-0000B7020000}"/>
            </a:ext>
          </a:extLst>
        </xdr:cNvPr>
        <xdr:cNvSpPr/>
      </xdr:nvSpPr>
      <xdr:spPr>
        <a:xfrm>
          <a:off x="16268700" y="166084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31338</xdr:rowOff>
    </xdr:from>
    <xdr:to>
      <xdr:col>81</xdr:col>
      <xdr:colOff>50800</xdr:colOff>
      <xdr:row>97</xdr:row>
      <xdr:rowOff>44596</xdr:rowOff>
    </xdr:to>
    <xdr:cxnSp macro="">
      <xdr:nvCxnSpPr>
        <xdr:cNvPr id="696" name="直線コネクタ 695">
          <a:extLst>
            <a:ext uri="{FF2B5EF4-FFF2-40B4-BE49-F238E27FC236}">
              <a16:creationId xmlns:a16="http://schemas.microsoft.com/office/drawing/2014/main" id="{00000000-0008-0000-0700-0000B8020000}"/>
            </a:ext>
          </a:extLst>
        </xdr:cNvPr>
        <xdr:cNvCxnSpPr/>
      </xdr:nvCxnSpPr>
      <xdr:spPr>
        <a:xfrm flipV="1">
          <a:off x="14592300" y="16661988"/>
          <a:ext cx="889000" cy="132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8485</xdr:rowOff>
    </xdr:from>
    <xdr:to>
      <xdr:col>81</xdr:col>
      <xdr:colOff>101600</xdr:colOff>
      <xdr:row>97</xdr:row>
      <xdr:rowOff>110085</xdr:rowOff>
    </xdr:to>
    <xdr:sp macro="" textlink="">
      <xdr:nvSpPr>
        <xdr:cNvPr id="697" name="フローチャート: 判断 696">
          <a:extLst>
            <a:ext uri="{FF2B5EF4-FFF2-40B4-BE49-F238E27FC236}">
              <a16:creationId xmlns:a16="http://schemas.microsoft.com/office/drawing/2014/main" id="{00000000-0008-0000-0700-0000B9020000}"/>
            </a:ext>
          </a:extLst>
        </xdr:cNvPr>
        <xdr:cNvSpPr/>
      </xdr:nvSpPr>
      <xdr:spPr>
        <a:xfrm>
          <a:off x="15430500" y="16639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101212</xdr:rowOff>
    </xdr:from>
    <xdr:ext cx="534377" cy="259045"/>
    <xdr:sp macro="" textlink="">
      <xdr:nvSpPr>
        <xdr:cNvPr id="698" name="テキスト ボックス 697">
          <a:extLst>
            <a:ext uri="{FF2B5EF4-FFF2-40B4-BE49-F238E27FC236}">
              <a16:creationId xmlns:a16="http://schemas.microsoft.com/office/drawing/2014/main" id="{00000000-0008-0000-0700-0000BA020000}"/>
            </a:ext>
          </a:extLst>
        </xdr:cNvPr>
        <xdr:cNvSpPr txBox="1"/>
      </xdr:nvSpPr>
      <xdr:spPr>
        <a:xfrm>
          <a:off x="15214111" y="167318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44596</xdr:rowOff>
    </xdr:from>
    <xdr:to>
      <xdr:col>76</xdr:col>
      <xdr:colOff>114300</xdr:colOff>
      <xdr:row>97</xdr:row>
      <xdr:rowOff>58482</xdr:rowOff>
    </xdr:to>
    <xdr:cxnSp macro="">
      <xdr:nvCxnSpPr>
        <xdr:cNvPr id="699" name="直線コネクタ 698">
          <a:extLst>
            <a:ext uri="{FF2B5EF4-FFF2-40B4-BE49-F238E27FC236}">
              <a16:creationId xmlns:a16="http://schemas.microsoft.com/office/drawing/2014/main" id="{00000000-0008-0000-0700-0000BB020000}"/>
            </a:ext>
          </a:extLst>
        </xdr:cNvPr>
        <xdr:cNvCxnSpPr/>
      </xdr:nvCxnSpPr>
      <xdr:spPr>
        <a:xfrm flipV="1">
          <a:off x="13703300" y="16675246"/>
          <a:ext cx="889000" cy="13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169549</xdr:rowOff>
    </xdr:from>
    <xdr:to>
      <xdr:col>76</xdr:col>
      <xdr:colOff>165100</xdr:colOff>
      <xdr:row>97</xdr:row>
      <xdr:rowOff>99699</xdr:rowOff>
    </xdr:to>
    <xdr:sp macro="" textlink="">
      <xdr:nvSpPr>
        <xdr:cNvPr id="700" name="フローチャート: 判断 699">
          <a:extLst>
            <a:ext uri="{FF2B5EF4-FFF2-40B4-BE49-F238E27FC236}">
              <a16:creationId xmlns:a16="http://schemas.microsoft.com/office/drawing/2014/main" id="{00000000-0008-0000-0700-0000BC020000}"/>
            </a:ext>
          </a:extLst>
        </xdr:cNvPr>
        <xdr:cNvSpPr/>
      </xdr:nvSpPr>
      <xdr:spPr>
        <a:xfrm>
          <a:off x="14541500" y="166287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90826</xdr:rowOff>
    </xdr:from>
    <xdr:ext cx="534377" cy="259045"/>
    <xdr:sp macro="" textlink="">
      <xdr:nvSpPr>
        <xdr:cNvPr id="701" name="テキスト ボックス 700">
          <a:extLst>
            <a:ext uri="{FF2B5EF4-FFF2-40B4-BE49-F238E27FC236}">
              <a16:creationId xmlns:a16="http://schemas.microsoft.com/office/drawing/2014/main" id="{00000000-0008-0000-0700-0000BD020000}"/>
            </a:ext>
          </a:extLst>
        </xdr:cNvPr>
        <xdr:cNvSpPr txBox="1"/>
      </xdr:nvSpPr>
      <xdr:spPr>
        <a:xfrm>
          <a:off x="14325111" y="167214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58482</xdr:rowOff>
    </xdr:from>
    <xdr:to>
      <xdr:col>71</xdr:col>
      <xdr:colOff>177800</xdr:colOff>
      <xdr:row>97</xdr:row>
      <xdr:rowOff>73856</xdr:rowOff>
    </xdr:to>
    <xdr:cxnSp macro="">
      <xdr:nvCxnSpPr>
        <xdr:cNvPr id="702" name="直線コネクタ 701">
          <a:extLst>
            <a:ext uri="{FF2B5EF4-FFF2-40B4-BE49-F238E27FC236}">
              <a16:creationId xmlns:a16="http://schemas.microsoft.com/office/drawing/2014/main" id="{00000000-0008-0000-0700-0000BE020000}"/>
            </a:ext>
          </a:extLst>
        </xdr:cNvPr>
        <xdr:cNvCxnSpPr/>
      </xdr:nvCxnSpPr>
      <xdr:spPr>
        <a:xfrm flipV="1">
          <a:off x="12814300" y="16689132"/>
          <a:ext cx="889000" cy="153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22011</xdr:rowOff>
    </xdr:from>
    <xdr:to>
      <xdr:col>72</xdr:col>
      <xdr:colOff>38100</xdr:colOff>
      <xdr:row>97</xdr:row>
      <xdr:rowOff>123611</xdr:rowOff>
    </xdr:to>
    <xdr:sp macro="" textlink="">
      <xdr:nvSpPr>
        <xdr:cNvPr id="703" name="フローチャート: 判断 702">
          <a:extLst>
            <a:ext uri="{FF2B5EF4-FFF2-40B4-BE49-F238E27FC236}">
              <a16:creationId xmlns:a16="http://schemas.microsoft.com/office/drawing/2014/main" id="{00000000-0008-0000-0700-0000BF020000}"/>
            </a:ext>
          </a:extLst>
        </xdr:cNvPr>
        <xdr:cNvSpPr/>
      </xdr:nvSpPr>
      <xdr:spPr>
        <a:xfrm>
          <a:off x="13652500" y="16652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114738</xdr:rowOff>
    </xdr:from>
    <xdr:ext cx="534377" cy="259045"/>
    <xdr:sp macro="" textlink="">
      <xdr:nvSpPr>
        <xdr:cNvPr id="704" name="テキスト ボックス 703">
          <a:extLst>
            <a:ext uri="{FF2B5EF4-FFF2-40B4-BE49-F238E27FC236}">
              <a16:creationId xmlns:a16="http://schemas.microsoft.com/office/drawing/2014/main" id="{00000000-0008-0000-0700-0000C0020000}"/>
            </a:ext>
          </a:extLst>
        </xdr:cNvPr>
        <xdr:cNvSpPr txBox="1"/>
      </xdr:nvSpPr>
      <xdr:spPr>
        <a:xfrm>
          <a:off x="13436111" y="167453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11280</xdr:rowOff>
    </xdr:from>
    <xdr:to>
      <xdr:col>67</xdr:col>
      <xdr:colOff>101600</xdr:colOff>
      <xdr:row>97</xdr:row>
      <xdr:rowOff>112880</xdr:rowOff>
    </xdr:to>
    <xdr:sp macro="" textlink="">
      <xdr:nvSpPr>
        <xdr:cNvPr id="705" name="フローチャート: 判断 704">
          <a:extLst>
            <a:ext uri="{FF2B5EF4-FFF2-40B4-BE49-F238E27FC236}">
              <a16:creationId xmlns:a16="http://schemas.microsoft.com/office/drawing/2014/main" id="{00000000-0008-0000-0700-0000C1020000}"/>
            </a:ext>
          </a:extLst>
        </xdr:cNvPr>
        <xdr:cNvSpPr/>
      </xdr:nvSpPr>
      <xdr:spPr>
        <a:xfrm>
          <a:off x="12763500" y="166419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129407</xdr:rowOff>
    </xdr:from>
    <xdr:ext cx="534377" cy="259045"/>
    <xdr:sp macro="" textlink="">
      <xdr:nvSpPr>
        <xdr:cNvPr id="706" name="テキスト ボックス 705">
          <a:extLst>
            <a:ext uri="{FF2B5EF4-FFF2-40B4-BE49-F238E27FC236}">
              <a16:creationId xmlns:a16="http://schemas.microsoft.com/office/drawing/2014/main" id="{00000000-0008-0000-0700-0000C2020000}"/>
            </a:ext>
          </a:extLst>
        </xdr:cNvPr>
        <xdr:cNvSpPr txBox="1"/>
      </xdr:nvSpPr>
      <xdr:spPr>
        <a:xfrm>
          <a:off x="12547111" y="164171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7" name="テキスト ボックス 706">
          <a:extLst>
            <a:ext uri="{FF2B5EF4-FFF2-40B4-BE49-F238E27FC236}">
              <a16:creationId xmlns:a16="http://schemas.microsoft.com/office/drawing/2014/main" id="{00000000-0008-0000-0700-0000C3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8" name="テキスト ボックス 707">
          <a:extLst>
            <a:ext uri="{FF2B5EF4-FFF2-40B4-BE49-F238E27FC236}">
              <a16:creationId xmlns:a16="http://schemas.microsoft.com/office/drawing/2014/main" id="{00000000-0008-0000-0700-0000C4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9" name="テキスト ボックス 708">
          <a:extLst>
            <a:ext uri="{FF2B5EF4-FFF2-40B4-BE49-F238E27FC236}">
              <a16:creationId xmlns:a16="http://schemas.microsoft.com/office/drawing/2014/main" id="{00000000-0008-0000-0700-0000C5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0" name="テキスト ボックス 709">
          <a:extLst>
            <a:ext uri="{FF2B5EF4-FFF2-40B4-BE49-F238E27FC236}">
              <a16:creationId xmlns:a16="http://schemas.microsoft.com/office/drawing/2014/main" id="{00000000-0008-0000-0700-0000C6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1" name="テキスト ボックス 710">
          <a:extLst>
            <a:ext uri="{FF2B5EF4-FFF2-40B4-BE49-F238E27FC236}">
              <a16:creationId xmlns:a16="http://schemas.microsoft.com/office/drawing/2014/main" id="{00000000-0008-0000-0700-0000C7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117991</xdr:rowOff>
    </xdr:from>
    <xdr:to>
      <xdr:col>85</xdr:col>
      <xdr:colOff>177800</xdr:colOff>
      <xdr:row>97</xdr:row>
      <xdr:rowOff>48141</xdr:rowOff>
    </xdr:to>
    <xdr:sp macro="" textlink="">
      <xdr:nvSpPr>
        <xdr:cNvPr id="712" name="楕円 711">
          <a:extLst>
            <a:ext uri="{FF2B5EF4-FFF2-40B4-BE49-F238E27FC236}">
              <a16:creationId xmlns:a16="http://schemas.microsoft.com/office/drawing/2014/main" id="{00000000-0008-0000-0700-0000C8020000}"/>
            </a:ext>
          </a:extLst>
        </xdr:cNvPr>
        <xdr:cNvSpPr/>
      </xdr:nvSpPr>
      <xdr:spPr>
        <a:xfrm>
          <a:off x="16268700" y="165771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95</xdr:row>
      <xdr:rowOff>140868</xdr:rowOff>
    </xdr:from>
    <xdr:ext cx="534377" cy="259045"/>
    <xdr:sp macro="" textlink="">
      <xdr:nvSpPr>
        <xdr:cNvPr id="713" name="公債費該当値テキスト">
          <a:extLst>
            <a:ext uri="{FF2B5EF4-FFF2-40B4-BE49-F238E27FC236}">
              <a16:creationId xmlns:a16="http://schemas.microsoft.com/office/drawing/2014/main" id="{00000000-0008-0000-0700-0000C9020000}"/>
            </a:ext>
          </a:extLst>
        </xdr:cNvPr>
        <xdr:cNvSpPr txBox="1"/>
      </xdr:nvSpPr>
      <xdr:spPr>
        <a:xfrm>
          <a:off x="16370300" y="164286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151988</xdr:rowOff>
    </xdr:from>
    <xdr:to>
      <xdr:col>81</xdr:col>
      <xdr:colOff>101600</xdr:colOff>
      <xdr:row>97</xdr:row>
      <xdr:rowOff>82138</xdr:rowOff>
    </xdr:to>
    <xdr:sp macro="" textlink="">
      <xdr:nvSpPr>
        <xdr:cNvPr id="714" name="楕円 713">
          <a:extLst>
            <a:ext uri="{FF2B5EF4-FFF2-40B4-BE49-F238E27FC236}">
              <a16:creationId xmlns:a16="http://schemas.microsoft.com/office/drawing/2014/main" id="{00000000-0008-0000-0700-0000CA020000}"/>
            </a:ext>
          </a:extLst>
        </xdr:cNvPr>
        <xdr:cNvSpPr/>
      </xdr:nvSpPr>
      <xdr:spPr>
        <a:xfrm>
          <a:off x="15430500" y="166111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98665</xdr:rowOff>
    </xdr:from>
    <xdr:ext cx="534377" cy="259045"/>
    <xdr:sp macro="" textlink="">
      <xdr:nvSpPr>
        <xdr:cNvPr id="715" name="テキスト ボックス 714">
          <a:extLst>
            <a:ext uri="{FF2B5EF4-FFF2-40B4-BE49-F238E27FC236}">
              <a16:creationId xmlns:a16="http://schemas.microsoft.com/office/drawing/2014/main" id="{00000000-0008-0000-0700-0000CB020000}"/>
            </a:ext>
          </a:extLst>
        </xdr:cNvPr>
        <xdr:cNvSpPr txBox="1"/>
      </xdr:nvSpPr>
      <xdr:spPr>
        <a:xfrm>
          <a:off x="15214111" y="163864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62,841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165246</xdr:rowOff>
    </xdr:from>
    <xdr:to>
      <xdr:col>76</xdr:col>
      <xdr:colOff>165100</xdr:colOff>
      <xdr:row>97</xdr:row>
      <xdr:rowOff>95396</xdr:rowOff>
    </xdr:to>
    <xdr:sp macro="" textlink="">
      <xdr:nvSpPr>
        <xdr:cNvPr id="716" name="楕円 715">
          <a:extLst>
            <a:ext uri="{FF2B5EF4-FFF2-40B4-BE49-F238E27FC236}">
              <a16:creationId xmlns:a16="http://schemas.microsoft.com/office/drawing/2014/main" id="{00000000-0008-0000-0700-0000CC020000}"/>
            </a:ext>
          </a:extLst>
        </xdr:cNvPr>
        <xdr:cNvSpPr/>
      </xdr:nvSpPr>
      <xdr:spPr>
        <a:xfrm>
          <a:off x="14541500" y="166244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111923</xdr:rowOff>
    </xdr:from>
    <xdr:ext cx="534377" cy="259045"/>
    <xdr:sp macro="" textlink="">
      <xdr:nvSpPr>
        <xdr:cNvPr id="717" name="テキスト ボックス 716">
          <a:extLst>
            <a:ext uri="{FF2B5EF4-FFF2-40B4-BE49-F238E27FC236}">
              <a16:creationId xmlns:a16="http://schemas.microsoft.com/office/drawing/2014/main" id="{00000000-0008-0000-0700-0000CD020000}"/>
            </a:ext>
          </a:extLst>
        </xdr:cNvPr>
        <xdr:cNvSpPr txBox="1"/>
      </xdr:nvSpPr>
      <xdr:spPr>
        <a:xfrm>
          <a:off x="14325111" y="163996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60,811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7682</xdr:rowOff>
    </xdr:from>
    <xdr:to>
      <xdr:col>72</xdr:col>
      <xdr:colOff>38100</xdr:colOff>
      <xdr:row>97</xdr:row>
      <xdr:rowOff>109282</xdr:rowOff>
    </xdr:to>
    <xdr:sp macro="" textlink="">
      <xdr:nvSpPr>
        <xdr:cNvPr id="718" name="楕円 717">
          <a:extLst>
            <a:ext uri="{FF2B5EF4-FFF2-40B4-BE49-F238E27FC236}">
              <a16:creationId xmlns:a16="http://schemas.microsoft.com/office/drawing/2014/main" id="{00000000-0008-0000-0700-0000CE020000}"/>
            </a:ext>
          </a:extLst>
        </xdr:cNvPr>
        <xdr:cNvSpPr/>
      </xdr:nvSpPr>
      <xdr:spPr>
        <a:xfrm>
          <a:off x="13652500" y="16638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125809</xdr:rowOff>
    </xdr:from>
    <xdr:ext cx="534377" cy="259045"/>
    <xdr:sp macro="" textlink="">
      <xdr:nvSpPr>
        <xdr:cNvPr id="719" name="テキスト ボックス 718">
          <a:extLst>
            <a:ext uri="{FF2B5EF4-FFF2-40B4-BE49-F238E27FC236}">
              <a16:creationId xmlns:a16="http://schemas.microsoft.com/office/drawing/2014/main" id="{00000000-0008-0000-0700-0000CF020000}"/>
            </a:ext>
          </a:extLst>
        </xdr:cNvPr>
        <xdr:cNvSpPr txBox="1"/>
      </xdr:nvSpPr>
      <xdr:spPr>
        <a:xfrm>
          <a:off x="13436111" y="164135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58,685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23056</xdr:rowOff>
    </xdr:from>
    <xdr:to>
      <xdr:col>67</xdr:col>
      <xdr:colOff>101600</xdr:colOff>
      <xdr:row>97</xdr:row>
      <xdr:rowOff>124656</xdr:rowOff>
    </xdr:to>
    <xdr:sp macro="" textlink="">
      <xdr:nvSpPr>
        <xdr:cNvPr id="720" name="楕円 719">
          <a:extLst>
            <a:ext uri="{FF2B5EF4-FFF2-40B4-BE49-F238E27FC236}">
              <a16:creationId xmlns:a16="http://schemas.microsoft.com/office/drawing/2014/main" id="{00000000-0008-0000-0700-0000D0020000}"/>
            </a:ext>
          </a:extLst>
        </xdr:cNvPr>
        <xdr:cNvSpPr/>
      </xdr:nvSpPr>
      <xdr:spPr>
        <a:xfrm>
          <a:off x="12763500" y="166537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115783</xdr:rowOff>
    </xdr:from>
    <xdr:ext cx="534377" cy="259045"/>
    <xdr:sp macro="" textlink="">
      <xdr:nvSpPr>
        <xdr:cNvPr id="721" name="テキスト ボックス 720">
          <a:extLst>
            <a:ext uri="{FF2B5EF4-FFF2-40B4-BE49-F238E27FC236}">
              <a16:creationId xmlns:a16="http://schemas.microsoft.com/office/drawing/2014/main" id="{00000000-0008-0000-0700-0000D1020000}"/>
            </a:ext>
          </a:extLst>
        </xdr:cNvPr>
        <xdr:cNvSpPr txBox="1"/>
      </xdr:nvSpPr>
      <xdr:spPr>
        <a:xfrm>
          <a:off x="12547111" y="167464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56,331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2" name="正方形/長方形 721">
          <a:extLst>
            <a:ext uri="{FF2B5EF4-FFF2-40B4-BE49-F238E27FC236}">
              <a16:creationId xmlns:a16="http://schemas.microsoft.com/office/drawing/2014/main" id="{00000000-0008-0000-0700-0000D2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3" name="正方形/長方形 722">
          <a:extLst>
            <a:ext uri="{FF2B5EF4-FFF2-40B4-BE49-F238E27FC236}">
              <a16:creationId xmlns:a16="http://schemas.microsoft.com/office/drawing/2014/main" id="{00000000-0008-0000-0700-0000D3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4" name="正方形/長方形 723">
          <a:extLst>
            <a:ext uri="{FF2B5EF4-FFF2-40B4-BE49-F238E27FC236}">
              <a16:creationId xmlns:a16="http://schemas.microsoft.com/office/drawing/2014/main" id="{00000000-0008-0000-0700-0000D4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5" name="正方形/長方形 724">
          <a:extLst>
            <a:ext uri="{FF2B5EF4-FFF2-40B4-BE49-F238E27FC236}">
              <a16:creationId xmlns:a16="http://schemas.microsoft.com/office/drawing/2014/main" id="{00000000-0008-0000-0700-0000D5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6" name="正方形/長方形 725">
          <a:extLst>
            <a:ext uri="{FF2B5EF4-FFF2-40B4-BE49-F238E27FC236}">
              <a16:creationId xmlns:a16="http://schemas.microsoft.com/office/drawing/2014/main" id="{00000000-0008-0000-0700-0000D6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7" name="正方形/長方形 726">
          <a:extLst>
            <a:ext uri="{FF2B5EF4-FFF2-40B4-BE49-F238E27FC236}">
              <a16:creationId xmlns:a16="http://schemas.microsoft.com/office/drawing/2014/main" id="{00000000-0008-0000-0700-0000D7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8" name="正方形/長方形 727">
          <a:extLst>
            <a:ext uri="{FF2B5EF4-FFF2-40B4-BE49-F238E27FC236}">
              <a16:creationId xmlns:a16="http://schemas.microsoft.com/office/drawing/2014/main" id="{00000000-0008-0000-0700-0000D8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9" name="正方形/長方形 728">
          <a:extLst>
            <a:ext uri="{FF2B5EF4-FFF2-40B4-BE49-F238E27FC236}">
              <a16:creationId xmlns:a16="http://schemas.microsoft.com/office/drawing/2014/main" id="{00000000-0008-0000-0700-0000D9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0" name="テキスト ボックス 729">
          <a:extLst>
            <a:ext uri="{FF2B5EF4-FFF2-40B4-BE49-F238E27FC236}">
              <a16:creationId xmlns:a16="http://schemas.microsoft.com/office/drawing/2014/main" id="{00000000-0008-0000-0700-0000DA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1" name="直線コネクタ 730">
          <a:extLst>
            <a:ext uri="{FF2B5EF4-FFF2-40B4-BE49-F238E27FC236}">
              <a16:creationId xmlns:a16="http://schemas.microsoft.com/office/drawing/2014/main" id="{00000000-0008-0000-0700-0000DB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32" name="直線コネクタ 731">
          <a:extLst>
            <a:ext uri="{FF2B5EF4-FFF2-40B4-BE49-F238E27FC236}">
              <a16:creationId xmlns:a16="http://schemas.microsoft.com/office/drawing/2014/main" id="{00000000-0008-0000-0700-0000DC020000}"/>
            </a:ext>
          </a:extLst>
        </xdr:cNvPr>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33" name="テキスト ボックス 732">
          <a:extLst>
            <a:ext uri="{FF2B5EF4-FFF2-40B4-BE49-F238E27FC236}">
              <a16:creationId xmlns:a16="http://schemas.microsoft.com/office/drawing/2014/main" id="{00000000-0008-0000-0700-0000DD020000}"/>
            </a:ext>
          </a:extLst>
        </xdr:cNvPr>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34" name="直線コネクタ 733">
          <a:extLst>
            <a:ext uri="{FF2B5EF4-FFF2-40B4-BE49-F238E27FC236}">
              <a16:creationId xmlns:a16="http://schemas.microsoft.com/office/drawing/2014/main" id="{00000000-0008-0000-0700-0000DE020000}"/>
            </a:ext>
          </a:extLst>
        </xdr:cNvPr>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144434</xdr:rowOff>
    </xdr:from>
    <xdr:ext cx="531299" cy="259045"/>
    <xdr:sp macro="" textlink="">
      <xdr:nvSpPr>
        <xdr:cNvPr id="735" name="テキスト ボックス 734">
          <a:extLst>
            <a:ext uri="{FF2B5EF4-FFF2-40B4-BE49-F238E27FC236}">
              <a16:creationId xmlns:a16="http://schemas.microsoft.com/office/drawing/2014/main" id="{00000000-0008-0000-0700-0000DF020000}"/>
            </a:ext>
          </a:extLst>
        </xdr:cNvPr>
        <xdr:cNvSpPr txBox="1"/>
      </xdr:nvSpPr>
      <xdr:spPr>
        <a:xfrm>
          <a:off x="17756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36" name="直線コネクタ 735">
          <a:extLst>
            <a:ext uri="{FF2B5EF4-FFF2-40B4-BE49-F238E27FC236}">
              <a16:creationId xmlns:a16="http://schemas.microsoft.com/office/drawing/2014/main" id="{00000000-0008-0000-0700-0000E0020000}"/>
            </a:ext>
          </a:extLst>
        </xdr:cNvPr>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34</xdr:row>
      <xdr:rowOff>160763</xdr:rowOff>
    </xdr:from>
    <xdr:ext cx="531299" cy="259045"/>
    <xdr:sp macro="" textlink="">
      <xdr:nvSpPr>
        <xdr:cNvPr id="737" name="テキスト ボックス 736">
          <a:extLst>
            <a:ext uri="{FF2B5EF4-FFF2-40B4-BE49-F238E27FC236}">
              <a16:creationId xmlns:a16="http://schemas.microsoft.com/office/drawing/2014/main" id="{00000000-0008-0000-0700-0000E1020000}"/>
            </a:ext>
          </a:extLst>
        </xdr:cNvPr>
        <xdr:cNvSpPr txBox="1"/>
      </xdr:nvSpPr>
      <xdr:spPr>
        <a:xfrm>
          <a:off x="17756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38" name="直線コネクタ 737">
          <a:extLst>
            <a:ext uri="{FF2B5EF4-FFF2-40B4-BE49-F238E27FC236}">
              <a16:creationId xmlns:a16="http://schemas.microsoft.com/office/drawing/2014/main" id="{00000000-0008-0000-0700-0000E2020000}"/>
            </a:ext>
          </a:extLst>
        </xdr:cNvPr>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5641</xdr:rowOff>
    </xdr:from>
    <xdr:ext cx="531299" cy="259045"/>
    <xdr:sp macro="" textlink="">
      <xdr:nvSpPr>
        <xdr:cNvPr id="739" name="テキスト ボックス 738">
          <a:extLst>
            <a:ext uri="{FF2B5EF4-FFF2-40B4-BE49-F238E27FC236}">
              <a16:creationId xmlns:a16="http://schemas.microsoft.com/office/drawing/2014/main" id="{00000000-0008-0000-0700-0000E3020000}"/>
            </a:ext>
          </a:extLst>
        </xdr:cNvPr>
        <xdr:cNvSpPr txBox="1"/>
      </xdr:nvSpPr>
      <xdr:spPr>
        <a:xfrm>
          <a:off x="17756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40" name="直線コネクタ 739">
          <a:extLst>
            <a:ext uri="{FF2B5EF4-FFF2-40B4-BE49-F238E27FC236}">
              <a16:creationId xmlns:a16="http://schemas.microsoft.com/office/drawing/2014/main" id="{00000000-0008-0000-0700-0000E4020000}"/>
            </a:ext>
          </a:extLst>
        </xdr:cNvPr>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21970</xdr:rowOff>
    </xdr:from>
    <xdr:ext cx="531299" cy="259045"/>
    <xdr:sp macro="" textlink="">
      <xdr:nvSpPr>
        <xdr:cNvPr id="741" name="テキスト ボックス 740">
          <a:extLst>
            <a:ext uri="{FF2B5EF4-FFF2-40B4-BE49-F238E27FC236}">
              <a16:creationId xmlns:a16="http://schemas.microsoft.com/office/drawing/2014/main" id="{00000000-0008-0000-0700-0000E5020000}"/>
            </a:ext>
          </a:extLst>
        </xdr:cNvPr>
        <xdr:cNvSpPr txBox="1"/>
      </xdr:nvSpPr>
      <xdr:spPr>
        <a:xfrm>
          <a:off x="17756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42" name="直線コネクタ 741">
          <a:extLst>
            <a:ext uri="{FF2B5EF4-FFF2-40B4-BE49-F238E27FC236}">
              <a16:creationId xmlns:a16="http://schemas.microsoft.com/office/drawing/2014/main" id="{00000000-0008-0000-0700-0000E6020000}"/>
            </a:ext>
          </a:extLst>
        </xdr:cNvPr>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38299</xdr:rowOff>
    </xdr:from>
    <xdr:ext cx="531299" cy="259045"/>
    <xdr:sp macro="" textlink="">
      <xdr:nvSpPr>
        <xdr:cNvPr id="743" name="テキスト ボックス 742">
          <a:extLst>
            <a:ext uri="{FF2B5EF4-FFF2-40B4-BE49-F238E27FC236}">
              <a16:creationId xmlns:a16="http://schemas.microsoft.com/office/drawing/2014/main" id="{00000000-0008-0000-0700-0000E7020000}"/>
            </a:ext>
          </a:extLst>
        </xdr:cNvPr>
        <xdr:cNvSpPr txBox="1"/>
      </xdr:nvSpPr>
      <xdr:spPr>
        <a:xfrm>
          <a:off x="17756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4" name="直線コネクタ 743">
          <a:extLst>
            <a:ext uri="{FF2B5EF4-FFF2-40B4-BE49-F238E27FC236}">
              <a16:creationId xmlns:a16="http://schemas.microsoft.com/office/drawing/2014/main" id="{00000000-0008-0000-0700-0000E8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45" name="テキスト ボックス 744">
          <a:extLst>
            <a:ext uri="{FF2B5EF4-FFF2-40B4-BE49-F238E27FC236}">
              <a16:creationId xmlns:a16="http://schemas.microsoft.com/office/drawing/2014/main" id="{00000000-0008-0000-0700-0000E9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6" name="諸支出金グラフ枠">
          <a:extLst>
            <a:ext uri="{FF2B5EF4-FFF2-40B4-BE49-F238E27FC236}">
              <a16:creationId xmlns:a16="http://schemas.microsoft.com/office/drawing/2014/main" id="{00000000-0008-0000-0700-0000EA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45353</xdr:rowOff>
    </xdr:from>
    <xdr:to>
      <xdr:col>116</xdr:col>
      <xdr:colOff>62864</xdr:colOff>
      <xdr:row>39</xdr:row>
      <xdr:rowOff>98878</xdr:rowOff>
    </xdr:to>
    <xdr:cxnSp macro="">
      <xdr:nvCxnSpPr>
        <xdr:cNvPr id="747" name="直線コネクタ 746">
          <a:extLst>
            <a:ext uri="{FF2B5EF4-FFF2-40B4-BE49-F238E27FC236}">
              <a16:creationId xmlns:a16="http://schemas.microsoft.com/office/drawing/2014/main" id="{00000000-0008-0000-0700-0000EB020000}"/>
            </a:ext>
          </a:extLst>
        </xdr:cNvPr>
        <xdr:cNvCxnSpPr/>
      </xdr:nvCxnSpPr>
      <xdr:spPr>
        <a:xfrm flipV="1">
          <a:off x="22159595" y="5360303"/>
          <a:ext cx="1269" cy="14251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128326</xdr:rowOff>
    </xdr:from>
    <xdr:ext cx="249299" cy="259045"/>
    <xdr:sp macro="" textlink="">
      <xdr:nvSpPr>
        <xdr:cNvPr id="748" name="諸支出金最小値テキスト">
          <a:extLst>
            <a:ext uri="{FF2B5EF4-FFF2-40B4-BE49-F238E27FC236}">
              <a16:creationId xmlns:a16="http://schemas.microsoft.com/office/drawing/2014/main" id="{00000000-0008-0000-0700-0000EC020000}"/>
            </a:ext>
          </a:extLst>
        </xdr:cNvPr>
        <xdr:cNvSpPr txBox="1"/>
      </xdr:nvSpPr>
      <xdr:spPr>
        <a:xfrm>
          <a:off x="22212300" y="681487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49" name="直線コネクタ 748">
          <a:extLst>
            <a:ext uri="{FF2B5EF4-FFF2-40B4-BE49-F238E27FC236}">
              <a16:creationId xmlns:a16="http://schemas.microsoft.com/office/drawing/2014/main" id="{00000000-0008-0000-0700-0000ED020000}"/>
            </a:ext>
          </a:extLst>
        </xdr:cNvPr>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163480</xdr:rowOff>
    </xdr:from>
    <xdr:ext cx="534377" cy="259045"/>
    <xdr:sp macro="" textlink="">
      <xdr:nvSpPr>
        <xdr:cNvPr id="750" name="諸支出金最大値テキスト">
          <a:extLst>
            <a:ext uri="{FF2B5EF4-FFF2-40B4-BE49-F238E27FC236}">
              <a16:creationId xmlns:a16="http://schemas.microsoft.com/office/drawing/2014/main" id="{00000000-0008-0000-0700-0000EE020000}"/>
            </a:ext>
          </a:extLst>
        </xdr:cNvPr>
        <xdr:cNvSpPr txBox="1"/>
      </xdr:nvSpPr>
      <xdr:spPr>
        <a:xfrm>
          <a:off x="22212300" y="51355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43,639</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45353</xdr:rowOff>
    </xdr:from>
    <xdr:to>
      <xdr:col>116</xdr:col>
      <xdr:colOff>152400</xdr:colOff>
      <xdr:row>31</xdr:row>
      <xdr:rowOff>45353</xdr:rowOff>
    </xdr:to>
    <xdr:cxnSp macro="">
      <xdr:nvCxnSpPr>
        <xdr:cNvPr id="751" name="直線コネクタ 750">
          <a:extLst>
            <a:ext uri="{FF2B5EF4-FFF2-40B4-BE49-F238E27FC236}">
              <a16:creationId xmlns:a16="http://schemas.microsoft.com/office/drawing/2014/main" id="{00000000-0008-0000-0700-0000EF020000}"/>
            </a:ext>
          </a:extLst>
        </xdr:cNvPr>
        <xdr:cNvCxnSpPr/>
      </xdr:nvCxnSpPr>
      <xdr:spPr>
        <a:xfrm>
          <a:off x="22072600" y="53603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98878</xdr:rowOff>
    </xdr:from>
    <xdr:to>
      <xdr:col>116</xdr:col>
      <xdr:colOff>63500</xdr:colOff>
      <xdr:row>39</xdr:row>
      <xdr:rowOff>98878</xdr:rowOff>
    </xdr:to>
    <xdr:cxnSp macro="">
      <xdr:nvCxnSpPr>
        <xdr:cNvPr id="752" name="直線コネクタ 751">
          <a:extLst>
            <a:ext uri="{FF2B5EF4-FFF2-40B4-BE49-F238E27FC236}">
              <a16:creationId xmlns:a16="http://schemas.microsoft.com/office/drawing/2014/main" id="{00000000-0008-0000-0700-0000F0020000}"/>
            </a:ext>
          </a:extLst>
        </xdr:cNvPr>
        <xdr:cNvCxnSpPr/>
      </xdr:nvCxnSpPr>
      <xdr:spPr>
        <a:xfrm>
          <a:off x="21323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45777</xdr:rowOff>
    </xdr:from>
    <xdr:ext cx="378565" cy="259045"/>
    <xdr:sp macro="" textlink="">
      <xdr:nvSpPr>
        <xdr:cNvPr id="753" name="諸支出金平均値テキスト">
          <a:extLst>
            <a:ext uri="{FF2B5EF4-FFF2-40B4-BE49-F238E27FC236}">
              <a16:creationId xmlns:a16="http://schemas.microsoft.com/office/drawing/2014/main" id="{00000000-0008-0000-0700-0000F1020000}"/>
            </a:ext>
          </a:extLst>
        </xdr:cNvPr>
        <xdr:cNvSpPr txBox="1"/>
      </xdr:nvSpPr>
      <xdr:spPr>
        <a:xfrm>
          <a:off x="22212300" y="6560877"/>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22900</xdr:rowOff>
    </xdr:from>
    <xdr:to>
      <xdr:col>116</xdr:col>
      <xdr:colOff>114300</xdr:colOff>
      <xdr:row>39</xdr:row>
      <xdr:rowOff>124500</xdr:rowOff>
    </xdr:to>
    <xdr:sp macro="" textlink="">
      <xdr:nvSpPr>
        <xdr:cNvPr id="754" name="フローチャート: 判断 753">
          <a:extLst>
            <a:ext uri="{FF2B5EF4-FFF2-40B4-BE49-F238E27FC236}">
              <a16:creationId xmlns:a16="http://schemas.microsoft.com/office/drawing/2014/main" id="{00000000-0008-0000-0700-0000F2020000}"/>
            </a:ext>
          </a:extLst>
        </xdr:cNvPr>
        <xdr:cNvSpPr/>
      </xdr:nvSpPr>
      <xdr:spPr>
        <a:xfrm>
          <a:off x="22110700" y="6709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98878</xdr:rowOff>
    </xdr:from>
    <xdr:to>
      <xdr:col>111</xdr:col>
      <xdr:colOff>177800</xdr:colOff>
      <xdr:row>39</xdr:row>
      <xdr:rowOff>98878</xdr:rowOff>
    </xdr:to>
    <xdr:cxnSp macro="">
      <xdr:nvCxnSpPr>
        <xdr:cNvPr id="755" name="直線コネクタ 754">
          <a:extLst>
            <a:ext uri="{FF2B5EF4-FFF2-40B4-BE49-F238E27FC236}">
              <a16:creationId xmlns:a16="http://schemas.microsoft.com/office/drawing/2014/main" id="{00000000-0008-0000-0700-0000F3020000}"/>
            </a:ext>
          </a:extLst>
        </xdr:cNvPr>
        <xdr:cNvCxnSpPr/>
      </xdr:nvCxnSpPr>
      <xdr:spPr>
        <a:xfrm>
          <a:off x="20434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39</xdr:row>
      <xdr:rowOff>39425</xdr:rowOff>
    </xdr:from>
    <xdr:to>
      <xdr:col>112</xdr:col>
      <xdr:colOff>38100</xdr:colOff>
      <xdr:row>39</xdr:row>
      <xdr:rowOff>141025</xdr:rowOff>
    </xdr:to>
    <xdr:sp macro="" textlink="">
      <xdr:nvSpPr>
        <xdr:cNvPr id="756" name="フローチャート: 判断 755">
          <a:extLst>
            <a:ext uri="{FF2B5EF4-FFF2-40B4-BE49-F238E27FC236}">
              <a16:creationId xmlns:a16="http://schemas.microsoft.com/office/drawing/2014/main" id="{00000000-0008-0000-0700-0000F4020000}"/>
            </a:ext>
          </a:extLst>
        </xdr:cNvPr>
        <xdr:cNvSpPr/>
      </xdr:nvSpPr>
      <xdr:spPr>
        <a:xfrm>
          <a:off x="21272500" y="6725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157552</xdr:rowOff>
    </xdr:from>
    <xdr:ext cx="378565" cy="259045"/>
    <xdr:sp macro="" textlink="">
      <xdr:nvSpPr>
        <xdr:cNvPr id="757" name="テキスト ボックス 756">
          <a:extLst>
            <a:ext uri="{FF2B5EF4-FFF2-40B4-BE49-F238E27FC236}">
              <a16:creationId xmlns:a16="http://schemas.microsoft.com/office/drawing/2014/main" id="{00000000-0008-0000-0700-0000F5020000}"/>
            </a:ext>
          </a:extLst>
        </xdr:cNvPr>
        <xdr:cNvSpPr txBox="1"/>
      </xdr:nvSpPr>
      <xdr:spPr>
        <a:xfrm>
          <a:off x="21134017" y="650120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98878</xdr:rowOff>
    </xdr:from>
    <xdr:to>
      <xdr:col>107</xdr:col>
      <xdr:colOff>50800</xdr:colOff>
      <xdr:row>39</xdr:row>
      <xdr:rowOff>98878</xdr:rowOff>
    </xdr:to>
    <xdr:cxnSp macro="">
      <xdr:nvCxnSpPr>
        <xdr:cNvPr id="758" name="直線コネクタ 757">
          <a:extLst>
            <a:ext uri="{FF2B5EF4-FFF2-40B4-BE49-F238E27FC236}">
              <a16:creationId xmlns:a16="http://schemas.microsoft.com/office/drawing/2014/main" id="{00000000-0008-0000-0700-0000F6020000}"/>
            </a:ext>
          </a:extLst>
        </xdr:cNvPr>
        <xdr:cNvCxnSpPr/>
      </xdr:nvCxnSpPr>
      <xdr:spPr>
        <a:xfrm>
          <a:off x="19545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39</xdr:row>
      <xdr:rowOff>48046</xdr:rowOff>
    </xdr:from>
    <xdr:to>
      <xdr:col>107</xdr:col>
      <xdr:colOff>101600</xdr:colOff>
      <xdr:row>39</xdr:row>
      <xdr:rowOff>149646</xdr:rowOff>
    </xdr:to>
    <xdr:sp macro="" textlink="">
      <xdr:nvSpPr>
        <xdr:cNvPr id="759" name="フローチャート: 判断 758">
          <a:extLst>
            <a:ext uri="{FF2B5EF4-FFF2-40B4-BE49-F238E27FC236}">
              <a16:creationId xmlns:a16="http://schemas.microsoft.com/office/drawing/2014/main" id="{00000000-0008-0000-0700-0000F7020000}"/>
            </a:ext>
          </a:extLst>
        </xdr:cNvPr>
        <xdr:cNvSpPr/>
      </xdr:nvSpPr>
      <xdr:spPr>
        <a:xfrm>
          <a:off x="20383500" y="6734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37</xdr:row>
      <xdr:rowOff>166173</xdr:rowOff>
    </xdr:from>
    <xdr:ext cx="249299" cy="259045"/>
    <xdr:sp macro="" textlink="">
      <xdr:nvSpPr>
        <xdr:cNvPr id="760" name="テキスト ボックス 759">
          <a:extLst>
            <a:ext uri="{FF2B5EF4-FFF2-40B4-BE49-F238E27FC236}">
              <a16:creationId xmlns:a16="http://schemas.microsoft.com/office/drawing/2014/main" id="{00000000-0008-0000-0700-0000F8020000}"/>
            </a:ext>
          </a:extLst>
        </xdr:cNvPr>
        <xdr:cNvSpPr txBox="1"/>
      </xdr:nvSpPr>
      <xdr:spPr>
        <a:xfrm>
          <a:off x="20309650" y="650982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98878</xdr:rowOff>
    </xdr:from>
    <xdr:to>
      <xdr:col>102</xdr:col>
      <xdr:colOff>114300</xdr:colOff>
      <xdr:row>39</xdr:row>
      <xdr:rowOff>98878</xdr:rowOff>
    </xdr:to>
    <xdr:cxnSp macro="">
      <xdr:nvCxnSpPr>
        <xdr:cNvPr id="761" name="直線コネクタ 760">
          <a:extLst>
            <a:ext uri="{FF2B5EF4-FFF2-40B4-BE49-F238E27FC236}">
              <a16:creationId xmlns:a16="http://schemas.microsoft.com/office/drawing/2014/main" id="{00000000-0008-0000-0700-0000F9020000}"/>
            </a:ext>
          </a:extLst>
        </xdr:cNvPr>
        <xdr:cNvCxnSpPr/>
      </xdr:nvCxnSpPr>
      <xdr:spPr>
        <a:xfrm>
          <a:off x="18656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39</xdr:row>
      <xdr:rowOff>48046</xdr:rowOff>
    </xdr:from>
    <xdr:to>
      <xdr:col>102</xdr:col>
      <xdr:colOff>165100</xdr:colOff>
      <xdr:row>39</xdr:row>
      <xdr:rowOff>149646</xdr:rowOff>
    </xdr:to>
    <xdr:sp macro="" textlink="">
      <xdr:nvSpPr>
        <xdr:cNvPr id="762" name="フローチャート: 判断 761">
          <a:extLst>
            <a:ext uri="{FF2B5EF4-FFF2-40B4-BE49-F238E27FC236}">
              <a16:creationId xmlns:a16="http://schemas.microsoft.com/office/drawing/2014/main" id="{00000000-0008-0000-0700-0000FA020000}"/>
            </a:ext>
          </a:extLst>
        </xdr:cNvPr>
        <xdr:cNvSpPr/>
      </xdr:nvSpPr>
      <xdr:spPr>
        <a:xfrm>
          <a:off x="19494500" y="6734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37</xdr:row>
      <xdr:rowOff>166173</xdr:rowOff>
    </xdr:from>
    <xdr:ext cx="249299" cy="259045"/>
    <xdr:sp macro="" textlink="">
      <xdr:nvSpPr>
        <xdr:cNvPr id="763" name="テキスト ボックス 762">
          <a:extLst>
            <a:ext uri="{FF2B5EF4-FFF2-40B4-BE49-F238E27FC236}">
              <a16:creationId xmlns:a16="http://schemas.microsoft.com/office/drawing/2014/main" id="{00000000-0008-0000-0700-0000FB020000}"/>
            </a:ext>
          </a:extLst>
        </xdr:cNvPr>
        <xdr:cNvSpPr txBox="1"/>
      </xdr:nvSpPr>
      <xdr:spPr>
        <a:xfrm>
          <a:off x="19420650" y="650982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47981</xdr:rowOff>
    </xdr:from>
    <xdr:to>
      <xdr:col>98</xdr:col>
      <xdr:colOff>38100</xdr:colOff>
      <xdr:row>39</xdr:row>
      <xdr:rowOff>149581</xdr:rowOff>
    </xdr:to>
    <xdr:sp macro="" textlink="">
      <xdr:nvSpPr>
        <xdr:cNvPr id="764" name="フローチャート: 判断 763">
          <a:extLst>
            <a:ext uri="{FF2B5EF4-FFF2-40B4-BE49-F238E27FC236}">
              <a16:creationId xmlns:a16="http://schemas.microsoft.com/office/drawing/2014/main" id="{00000000-0008-0000-0700-0000FC020000}"/>
            </a:ext>
          </a:extLst>
        </xdr:cNvPr>
        <xdr:cNvSpPr/>
      </xdr:nvSpPr>
      <xdr:spPr>
        <a:xfrm>
          <a:off x="18605500" y="67345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37</xdr:row>
      <xdr:rowOff>166108</xdr:rowOff>
    </xdr:from>
    <xdr:ext cx="249299" cy="259045"/>
    <xdr:sp macro="" textlink="">
      <xdr:nvSpPr>
        <xdr:cNvPr id="765" name="テキスト ボックス 764">
          <a:extLst>
            <a:ext uri="{FF2B5EF4-FFF2-40B4-BE49-F238E27FC236}">
              <a16:creationId xmlns:a16="http://schemas.microsoft.com/office/drawing/2014/main" id="{00000000-0008-0000-0700-0000FD020000}"/>
            </a:ext>
          </a:extLst>
        </xdr:cNvPr>
        <xdr:cNvSpPr txBox="1"/>
      </xdr:nvSpPr>
      <xdr:spPr>
        <a:xfrm>
          <a:off x="18531650" y="650975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6" name="テキスト ボックス 765">
          <a:extLst>
            <a:ext uri="{FF2B5EF4-FFF2-40B4-BE49-F238E27FC236}">
              <a16:creationId xmlns:a16="http://schemas.microsoft.com/office/drawing/2014/main" id="{00000000-0008-0000-0700-0000FE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7" name="テキスト ボックス 766">
          <a:extLst>
            <a:ext uri="{FF2B5EF4-FFF2-40B4-BE49-F238E27FC236}">
              <a16:creationId xmlns:a16="http://schemas.microsoft.com/office/drawing/2014/main" id="{00000000-0008-0000-0700-0000FF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8" name="テキスト ボックス 767">
          <a:extLst>
            <a:ext uri="{FF2B5EF4-FFF2-40B4-BE49-F238E27FC236}">
              <a16:creationId xmlns:a16="http://schemas.microsoft.com/office/drawing/2014/main" id="{00000000-0008-0000-0700-00000003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9" name="テキスト ボックス 768">
          <a:extLst>
            <a:ext uri="{FF2B5EF4-FFF2-40B4-BE49-F238E27FC236}">
              <a16:creationId xmlns:a16="http://schemas.microsoft.com/office/drawing/2014/main" id="{00000000-0008-0000-0700-00000103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70" name="テキスト ボックス 769">
          <a:extLst>
            <a:ext uri="{FF2B5EF4-FFF2-40B4-BE49-F238E27FC236}">
              <a16:creationId xmlns:a16="http://schemas.microsoft.com/office/drawing/2014/main" id="{00000000-0008-0000-0700-00000203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48078</xdr:rowOff>
    </xdr:from>
    <xdr:to>
      <xdr:col>116</xdr:col>
      <xdr:colOff>114300</xdr:colOff>
      <xdr:row>39</xdr:row>
      <xdr:rowOff>149678</xdr:rowOff>
    </xdr:to>
    <xdr:sp macro="" textlink="">
      <xdr:nvSpPr>
        <xdr:cNvPr id="771" name="楕円 770">
          <a:extLst>
            <a:ext uri="{FF2B5EF4-FFF2-40B4-BE49-F238E27FC236}">
              <a16:creationId xmlns:a16="http://schemas.microsoft.com/office/drawing/2014/main" id="{00000000-0008-0000-0700-000003030000}"/>
            </a:ext>
          </a:extLst>
        </xdr:cNvPr>
        <xdr:cNvSpPr/>
      </xdr:nvSpPr>
      <xdr:spPr>
        <a:xfrm>
          <a:off x="22110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39</xdr:row>
      <xdr:rowOff>1326</xdr:rowOff>
    </xdr:from>
    <xdr:ext cx="249299" cy="259045"/>
    <xdr:sp macro="" textlink="">
      <xdr:nvSpPr>
        <xdr:cNvPr id="772" name="諸支出金該当値テキスト">
          <a:extLst>
            <a:ext uri="{FF2B5EF4-FFF2-40B4-BE49-F238E27FC236}">
              <a16:creationId xmlns:a16="http://schemas.microsoft.com/office/drawing/2014/main" id="{00000000-0008-0000-0700-000004030000}"/>
            </a:ext>
          </a:extLst>
        </xdr:cNvPr>
        <xdr:cNvSpPr txBox="1"/>
      </xdr:nvSpPr>
      <xdr:spPr>
        <a:xfrm>
          <a:off x="22212300" y="668787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48078</xdr:rowOff>
    </xdr:from>
    <xdr:to>
      <xdr:col>112</xdr:col>
      <xdr:colOff>38100</xdr:colOff>
      <xdr:row>39</xdr:row>
      <xdr:rowOff>149678</xdr:rowOff>
    </xdr:to>
    <xdr:sp macro="" textlink="">
      <xdr:nvSpPr>
        <xdr:cNvPr id="773" name="楕円 772">
          <a:extLst>
            <a:ext uri="{FF2B5EF4-FFF2-40B4-BE49-F238E27FC236}">
              <a16:creationId xmlns:a16="http://schemas.microsoft.com/office/drawing/2014/main" id="{00000000-0008-0000-0700-000005030000}"/>
            </a:ext>
          </a:extLst>
        </xdr:cNvPr>
        <xdr:cNvSpPr/>
      </xdr:nvSpPr>
      <xdr:spPr>
        <a:xfrm>
          <a:off x="2127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140805</xdr:rowOff>
    </xdr:from>
    <xdr:ext cx="249299" cy="259045"/>
    <xdr:sp macro="" textlink="">
      <xdr:nvSpPr>
        <xdr:cNvPr id="774" name="テキスト ボックス 773">
          <a:extLst>
            <a:ext uri="{FF2B5EF4-FFF2-40B4-BE49-F238E27FC236}">
              <a16:creationId xmlns:a16="http://schemas.microsoft.com/office/drawing/2014/main" id="{00000000-0008-0000-0700-000006030000}"/>
            </a:ext>
          </a:extLst>
        </xdr:cNvPr>
        <xdr:cNvSpPr txBox="1"/>
      </xdr:nvSpPr>
      <xdr:spPr>
        <a:xfrm>
          <a:off x="21198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39</xdr:row>
      <xdr:rowOff>48078</xdr:rowOff>
    </xdr:from>
    <xdr:to>
      <xdr:col>107</xdr:col>
      <xdr:colOff>101600</xdr:colOff>
      <xdr:row>39</xdr:row>
      <xdr:rowOff>149678</xdr:rowOff>
    </xdr:to>
    <xdr:sp macro="" textlink="">
      <xdr:nvSpPr>
        <xdr:cNvPr id="775" name="楕円 774">
          <a:extLst>
            <a:ext uri="{FF2B5EF4-FFF2-40B4-BE49-F238E27FC236}">
              <a16:creationId xmlns:a16="http://schemas.microsoft.com/office/drawing/2014/main" id="{00000000-0008-0000-0700-000007030000}"/>
            </a:ext>
          </a:extLst>
        </xdr:cNvPr>
        <xdr:cNvSpPr/>
      </xdr:nvSpPr>
      <xdr:spPr>
        <a:xfrm>
          <a:off x="2038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140805</xdr:rowOff>
    </xdr:from>
    <xdr:ext cx="249299" cy="259045"/>
    <xdr:sp macro="" textlink="">
      <xdr:nvSpPr>
        <xdr:cNvPr id="776" name="テキスト ボックス 775">
          <a:extLst>
            <a:ext uri="{FF2B5EF4-FFF2-40B4-BE49-F238E27FC236}">
              <a16:creationId xmlns:a16="http://schemas.microsoft.com/office/drawing/2014/main" id="{00000000-0008-0000-0700-000008030000}"/>
            </a:ext>
          </a:extLst>
        </xdr:cNvPr>
        <xdr:cNvSpPr txBox="1"/>
      </xdr:nvSpPr>
      <xdr:spPr>
        <a:xfrm>
          <a:off x="20309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39</xdr:row>
      <xdr:rowOff>48078</xdr:rowOff>
    </xdr:from>
    <xdr:to>
      <xdr:col>102</xdr:col>
      <xdr:colOff>165100</xdr:colOff>
      <xdr:row>39</xdr:row>
      <xdr:rowOff>149678</xdr:rowOff>
    </xdr:to>
    <xdr:sp macro="" textlink="">
      <xdr:nvSpPr>
        <xdr:cNvPr id="777" name="楕円 776">
          <a:extLst>
            <a:ext uri="{FF2B5EF4-FFF2-40B4-BE49-F238E27FC236}">
              <a16:creationId xmlns:a16="http://schemas.microsoft.com/office/drawing/2014/main" id="{00000000-0008-0000-0700-000009030000}"/>
            </a:ext>
          </a:extLst>
        </xdr:cNvPr>
        <xdr:cNvSpPr/>
      </xdr:nvSpPr>
      <xdr:spPr>
        <a:xfrm>
          <a:off x="19494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140805</xdr:rowOff>
    </xdr:from>
    <xdr:ext cx="249299" cy="259045"/>
    <xdr:sp macro="" textlink="">
      <xdr:nvSpPr>
        <xdr:cNvPr id="778" name="テキスト ボックス 777">
          <a:extLst>
            <a:ext uri="{FF2B5EF4-FFF2-40B4-BE49-F238E27FC236}">
              <a16:creationId xmlns:a16="http://schemas.microsoft.com/office/drawing/2014/main" id="{00000000-0008-0000-0700-00000A030000}"/>
            </a:ext>
          </a:extLst>
        </xdr:cNvPr>
        <xdr:cNvSpPr txBox="1"/>
      </xdr:nvSpPr>
      <xdr:spPr>
        <a:xfrm>
          <a:off x="19420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48078</xdr:rowOff>
    </xdr:from>
    <xdr:to>
      <xdr:col>98</xdr:col>
      <xdr:colOff>38100</xdr:colOff>
      <xdr:row>39</xdr:row>
      <xdr:rowOff>149678</xdr:rowOff>
    </xdr:to>
    <xdr:sp macro="" textlink="">
      <xdr:nvSpPr>
        <xdr:cNvPr id="779" name="楕円 778">
          <a:extLst>
            <a:ext uri="{FF2B5EF4-FFF2-40B4-BE49-F238E27FC236}">
              <a16:creationId xmlns:a16="http://schemas.microsoft.com/office/drawing/2014/main" id="{00000000-0008-0000-0700-00000B030000}"/>
            </a:ext>
          </a:extLst>
        </xdr:cNvPr>
        <xdr:cNvSpPr/>
      </xdr:nvSpPr>
      <xdr:spPr>
        <a:xfrm>
          <a:off x="18605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140805</xdr:rowOff>
    </xdr:from>
    <xdr:ext cx="249299" cy="259045"/>
    <xdr:sp macro="" textlink="">
      <xdr:nvSpPr>
        <xdr:cNvPr id="780" name="テキスト ボックス 779">
          <a:extLst>
            <a:ext uri="{FF2B5EF4-FFF2-40B4-BE49-F238E27FC236}">
              <a16:creationId xmlns:a16="http://schemas.microsoft.com/office/drawing/2014/main" id="{00000000-0008-0000-0700-00000C030000}"/>
            </a:ext>
          </a:extLst>
        </xdr:cNvPr>
        <xdr:cNvSpPr txBox="1"/>
      </xdr:nvSpPr>
      <xdr:spPr>
        <a:xfrm>
          <a:off x="18531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81" name="正方形/長方形 780">
          <a:extLst>
            <a:ext uri="{FF2B5EF4-FFF2-40B4-BE49-F238E27FC236}">
              <a16:creationId xmlns:a16="http://schemas.microsoft.com/office/drawing/2014/main" id="{00000000-0008-0000-0700-00000D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2" name="正方形/長方形 781">
          <a:extLst>
            <a:ext uri="{FF2B5EF4-FFF2-40B4-BE49-F238E27FC236}">
              <a16:creationId xmlns:a16="http://schemas.microsoft.com/office/drawing/2014/main" id="{00000000-0008-0000-0700-00000E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3" name="正方形/長方形 782">
          <a:extLst>
            <a:ext uri="{FF2B5EF4-FFF2-40B4-BE49-F238E27FC236}">
              <a16:creationId xmlns:a16="http://schemas.microsoft.com/office/drawing/2014/main" id="{00000000-0008-0000-0700-00000F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4" name="正方形/長方形 783">
          <a:extLst>
            <a:ext uri="{FF2B5EF4-FFF2-40B4-BE49-F238E27FC236}">
              <a16:creationId xmlns:a16="http://schemas.microsoft.com/office/drawing/2014/main" id="{00000000-0008-0000-0700-000010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5" name="正方形/長方形 784">
          <a:extLst>
            <a:ext uri="{FF2B5EF4-FFF2-40B4-BE49-F238E27FC236}">
              <a16:creationId xmlns:a16="http://schemas.microsoft.com/office/drawing/2014/main" id="{00000000-0008-0000-0700-000011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6" name="正方形/長方形 785">
          <a:extLst>
            <a:ext uri="{FF2B5EF4-FFF2-40B4-BE49-F238E27FC236}">
              <a16:creationId xmlns:a16="http://schemas.microsoft.com/office/drawing/2014/main" id="{00000000-0008-0000-0700-000012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7" name="正方形/長方形 786">
          <a:extLst>
            <a:ext uri="{FF2B5EF4-FFF2-40B4-BE49-F238E27FC236}">
              <a16:creationId xmlns:a16="http://schemas.microsoft.com/office/drawing/2014/main" id="{00000000-0008-0000-0700-000013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8" name="正方形/長方形 787">
          <a:extLst>
            <a:ext uri="{FF2B5EF4-FFF2-40B4-BE49-F238E27FC236}">
              <a16:creationId xmlns:a16="http://schemas.microsoft.com/office/drawing/2014/main" id="{00000000-0008-0000-0700-000014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9" name="テキスト ボックス 788">
          <a:extLst>
            <a:ext uri="{FF2B5EF4-FFF2-40B4-BE49-F238E27FC236}">
              <a16:creationId xmlns:a16="http://schemas.microsoft.com/office/drawing/2014/main" id="{00000000-0008-0000-0700-000015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90" name="直線コネクタ 789">
          <a:extLst>
            <a:ext uri="{FF2B5EF4-FFF2-40B4-BE49-F238E27FC236}">
              <a16:creationId xmlns:a16="http://schemas.microsoft.com/office/drawing/2014/main" id="{00000000-0008-0000-0700-000016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91" name="直線コネクタ 790">
          <a:extLst>
            <a:ext uri="{FF2B5EF4-FFF2-40B4-BE49-F238E27FC236}">
              <a16:creationId xmlns:a16="http://schemas.microsoft.com/office/drawing/2014/main" id="{00000000-0008-0000-0700-000017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92" name="テキスト ボックス 791">
          <a:extLst>
            <a:ext uri="{FF2B5EF4-FFF2-40B4-BE49-F238E27FC236}">
              <a16:creationId xmlns:a16="http://schemas.microsoft.com/office/drawing/2014/main" id="{00000000-0008-0000-0700-000018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3" name="直線コネクタ 792">
          <a:extLst>
            <a:ext uri="{FF2B5EF4-FFF2-40B4-BE49-F238E27FC236}">
              <a16:creationId xmlns:a16="http://schemas.microsoft.com/office/drawing/2014/main" id="{00000000-0008-0000-0700-000019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4" name="テキスト ボックス 793">
          <a:extLst>
            <a:ext uri="{FF2B5EF4-FFF2-40B4-BE49-F238E27FC236}">
              <a16:creationId xmlns:a16="http://schemas.microsoft.com/office/drawing/2014/main" id="{00000000-0008-0000-0700-00001A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5" name="前年度繰上充用金グラフ枠">
          <a:extLst>
            <a:ext uri="{FF2B5EF4-FFF2-40B4-BE49-F238E27FC236}">
              <a16:creationId xmlns:a16="http://schemas.microsoft.com/office/drawing/2014/main" id="{00000000-0008-0000-0700-00001B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96" name="直線コネクタ 795">
          <a:extLst>
            <a:ext uri="{FF2B5EF4-FFF2-40B4-BE49-F238E27FC236}">
              <a16:creationId xmlns:a16="http://schemas.microsoft.com/office/drawing/2014/main" id="{00000000-0008-0000-0700-00001C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7" name="前年度繰上充用金最小値テキスト">
          <a:extLst>
            <a:ext uri="{FF2B5EF4-FFF2-40B4-BE49-F238E27FC236}">
              <a16:creationId xmlns:a16="http://schemas.microsoft.com/office/drawing/2014/main" id="{00000000-0008-0000-0700-00001D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8" name="直線コネクタ 797">
          <a:extLst>
            <a:ext uri="{FF2B5EF4-FFF2-40B4-BE49-F238E27FC236}">
              <a16:creationId xmlns:a16="http://schemas.microsoft.com/office/drawing/2014/main" id="{00000000-0008-0000-0700-00001E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9" name="前年度繰上充用金最大値テキスト">
          <a:extLst>
            <a:ext uri="{FF2B5EF4-FFF2-40B4-BE49-F238E27FC236}">
              <a16:creationId xmlns:a16="http://schemas.microsoft.com/office/drawing/2014/main" id="{00000000-0008-0000-0700-00001F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0" name="直線コネクタ 799">
          <a:extLst>
            <a:ext uri="{FF2B5EF4-FFF2-40B4-BE49-F238E27FC236}">
              <a16:creationId xmlns:a16="http://schemas.microsoft.com/office/drawing/2014/main" id="{00000000-0008-0000-0700-000020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801" name="直線コネクタ 800">
          <a:extLst>
            <a:ext uri="{FF2B5EF4-FFF2-40B4-BE49-F238E27FC236}">
              <a16:creationId xmlns:a16="http://schemas.microsoft.com/office/drawing/2014/main" id="{00000000-0008-0000-0700-000021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802" name="前年度繰上充用金平均値テキスト">
          <a:extLst>
            <a:ext uri="{FF2B5EF4-FFF2-40B4-BE49-F238E27FC236}">
              <a16:creationId xmlns:a16="http://schemas.microsoft.com/office/drawing/2014/main" id="{00000000-0008-0000-0700-000022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3" name="フローチャート: 判断 802">
          <a:extLst>
            <a:ext uri="{FF2B5EF4-FFF2-40B4-BE49-F238E27FC236}">
              <a16:creationId xmlns:a16="http://schemas.microsoft.com/office/drawing/2014/main" id="{00000000-0008-0000-0700-000023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4" name="直線コネクタ 803">
          <a:extLst>
            <a:ext uri="{FF2B5EF4-FFF2-40B4-BE49-F238E27FC236}">
              <a16:creationId xmlns:a16="http://schemas.microsoft.com/office/drawing/2014/main" id="{00000000-0008-0000-0700-000024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05" name="フローチャート: 判断 804">
          <a:extLst>
            <a:ext uri="{FF2B5EF4-FFF2-40B4-BE49-F238E27FC236}">
              <a16:creationId xmlns:a16="http://schemas.microsoft.com/office/drawing/2014/main" id="{00000000-0008-0000-0700-000025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06" name="テキスト ボックス 805">
          <a:extLst>
            <a:ext uri="{FF2B5EF4-FFF2-40B4-BE49-F238E27FC236}">
              <a16:creationId xmlns:a16="http://schemas.microsoft.com/office/drawing/2014/main" id="{00000000-0008-0000-0700-000026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7" name="直線コネクタ 806">
          <a:extLst>
            <a:ext uri="{FF2B5EF4-FFF2-40B4-BE49-F238E27FC236}">
              <a16:creationId xmlns:a16="http://schemas.microsoft.com/office/drawing/2014/main" id="{00000000-0008-0000-0700-000027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8" name="フローチャート: 判断 807">
          <a:extLst>
            <a:ext uri="{FF2B5EF4-FFF2-40B4-BE49-F238E27FC236}">
              <a16:creationId xmlns:a16="http://schemas.microsoft.com/office/drawing/2014/main" id="{00000000-0008-0000-0700-000028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9" name="テキスト ボックス 808">
          <a:extLst>
            <a:ext uri="{FF2B5EF4-FFF2-40B4-BE49-F238E27FC236}">
              <a16:creationId xmlns:a16="http://schemas.microsoft.com/office/drawing/2014/main" id="{00000000-0008-0000-0700-000029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10" name="直線コネクタ 809">
          <a:extLst>
            <a:ext uri="{FF2B5EF4-FFF2-40B4-BE49-F238E27FC236}">
              <a16:creationId xmlns:a16="http://schemas.microsoft.com/office/drawing/2014/main" id="{00000000-0008-0000-0700-00002A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11" name="フローチャート: 判断 810">
          <a:extLst>
            <a:ext uri="{FF2B5EF4-FFF2-40B4-BE49-F238E27FC236}">
              <a16:creationId xmlns:a16="http://schemas.microsoft.com/office/drawing/2014/main" id="{00000000-0008-0000-0700-00002B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12" name="テキスト ボックス 811">
          <a:extLst>
            <a:ext uri="{FF2B5EF4-FFF2-40B4-BE49-F238E27FC236}">
              <a16:creationId xmlns:a16="http://schemas.microsoft.com/office/drawing/2014/main" id="{00000000-0008-0000-0700-00002C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3" name="フローチャート: 判断 812">
          <a:extLst>
            <a:ext uri="{FF2B5EF4-FFF2-40B4-BE49-F238E27FC236}">
              <a16:creationId xmlns:a16="http://schemas.microsoft.com/office/drawing/2014/main" id="{00000000-0008-0000-0700-00002D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4" name="テキスト ボックス 813">
          <a:extLst>
            <a:ext uri="{FF2B5EF4-FFF2-40B4-BE49-F238E27FC236}">
              <a16:creationId xmlns:a16="http://schemas.microsoft.com/office/drawing/2014/main" id="{00000000-0008-0000-0700-00002E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5" name="テキスト ボックス 814">
          <a:extLst>
            <a:ext uri="{FF2B5EF4-FFF2-40B4-BE49-F238E27FC236}">
              <a16:creationId xmlns:a16="http://schemas.microsoft.com/office/drawing/2014/main" id="{00000000-0008-0000-0700-00002F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6" name="テキスト ボックス 815">
          <a:extLst>
            <a:ext uri="{FF2B5EF4-FFF2-40B4-BE49-F238E27FC236}">
              <a16:creationId xmlns:a16="http://schemas.microsoft.com/office/drawing/2014/main" id="{00000000-0008-0000-0700-000030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7" name="テキスト ボックス 816">
          <a:extLst>
            <a:ext uri="{FF2B5EF4-FFF2-40B4-BE49-F238E27FC236}">
              <a16:creationId xmlns:a16="http://schemas.microsoft.com/office/drawing/2014/main" id="{00000000-0008-0000-0700-000031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8" name="テキスト ボックス 817">
          <a:extLst>
            <a:ext uri="{FF2B5EF4-FFF2-40B4-BE49-F238E27FC236}">
              <a16:creationId xmlns:a16="http://schemas.microsoft.com/office/drawing/2014/main" id="{00000000-0008-0000-0700-000032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9" name="テキスト ボックス 818">
          <a:extLst>
            <a:ext uri="{FF2B5EF4-FFF2-40B4-BE49-F238E27FC236}">
              <a16:creationId xmlns:a16="http://schemas.microsoft.com/office/drawing/2014/main" id="{00000000-0008-0000-0700-000033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20" name="楕円 819">
          <a:extLst>
            <a:ext uri="{FF2B5EF4-FFF2-40B4-BE49-F238E27FC236}">
              <a16:creationId xmlns:a16="http://schemas.microsoft.com/office/drawing/2014/main" id="{00000000-0008-0000-0700-000034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21" name="前年度繰上充用金該当値テキスト">
          <a:extLst>
            <a:ext uri="{FF2B5EF4-FFF2-40B4-BE49-F238E27FC236}">
              <a16:creationId xmlns:a16="http://schemas.microsoft.com/office/drawing/2014/main" id="{00000000-0008-0000-0700-000035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22" name="楕円 821">
          <a:extLst>
            <a:ext uri="{FF2B5EF4-FFF2-40B4-BE49-F238E27FC236}">
              <a16:creationId xmlns:a16="http://schemas.microsoft.com/office/drawing/2014/main" id="{00000000-0008-0000-0700-000036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23" name="テキスト ボックス 822">
          <a:extLst>
            <a:ext uri="{FF2B5EF4-FFF2-40B4-BE49-F238E27FC236}">
              <a16:creationId xmlns:a16="http://schemas.microsoft.com/office/drawing/2014/main" id="{00000000-0008-0000-0700-000037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4" name="楕円 823">
          <a:extLst>
            <a:ext uri="{FF2B5EF4-FFF2-40B4-BE49-F238E27FC236}">
              <a16:creationId xmlns:a16="http://schemas.microsoft.com/office/drawing/2014/main" id="{00000000-0008-0000-0700-000038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25" name="テキスト ボックス 824">
          <a:extLst>
            <a:ext uri="{FF2B5EF4-FFF2-40B4-BE49-F238E27FC236}">
              <a16:creationId xmlns:a16="http://schemas.microsoft.com/office/drawing/2014/main" id="{00000000-0008-0000-0700-000039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26" name="楕円 825">
          <a:extLst>
            <a:ext uri="{FF2B5EF4-FFF2-40B4-BE49-F238E27FC236}">
              <a16:creationId xmlns:a16="http://schemas.microsoft.com/office/drawing/2014/main" id="{00000000-0008-0000-0700-00003A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7" name="テキスト ボックス 826">
          <a:extLst>
            <a:ext uri="{FF2B5EF4-FFF2-40B4-BE49-F238E27FC236}">
              <a16:creationId xmlns:a16="http://schemas.microsoft.com/office/drawing/2014/main" id="{00000000-0008-0000-0700-00003B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8" name="楕円 827">
          <a:extLst>
            <a:ext uri="{FF2B5EF4-FFF2-40B4-BE49-F238E27FC236}">
              <a16:creationId xmlns:a16="http://schemas.microsoft.com/office/drawing/2014/main" id="{00000000-0008-0000-0700-00003C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9" name="テキスト ボックス 828">
          <a:extLst>
            <a:ext uri="{FF2B5EF4-FFF2-40B4-BE49-F238E27FC236}">
              <a16:creationId xmlns:a16="http://schemas.microsoft.com/office/drawing/2014/main" id="{00000000-0008-0000-0700-00003D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30" name="正方形/長方形 829">
          <a:extLst>
            <a:ext uri="{FF2B5EF4-FFF2-40B4-BE49-F238E27FC236}">
              <a16:creationId xmlns:a16="http://schemas.microsoft.com/office/drawing/2014/main" id="{00000000-0008-0000-0700-00003E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31" name="正方形/長方形 830">
          <a:extLst>
            <a:ext uri="{FF2B5EF4-FFF2-40B4-BE49-F238E27FC236}">
              <a16:creationId xmlns:a16="http://schemas.microsoft.com/office/drawing/2014/main" id="{00000000-0008-0000-0700-00003F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2" name="テキスト ボックス 831">
          <a:extLst>
            <a:ext uri="{FF2B5EF4-FFF2-40B4-BE49-F238E27FC236}">
              <a16:creationId xmlns:a16="http://schemas.microsoft.com/office/drawing/2014/main" id="{00000000-0008-0000-0700-000040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目的別の歳出については、類似団体平均を下回っているものや同水準のものが多く見られる一方で、住民一人当たりのコストは</a:t>
          </a:r>
          <a:r>
            <a:rPr kumimoji="1" lang="ja-JP" altLang="en-US" sz="1100">
              <a:solidFill>
                <a:schemeClr val="dk1"/>
              </a:solidFill>
              <a:effectLst/>
              <a:latin typeface="+mn-lt"/>
              <a:ea typeface="+mn-ea"/>
              <a:cs typeface="+mn-cs"/>
            </a:rPr>
            <a:t>民生費、消防費及び公債費が前年度より</a:t>
          </a:r>
          <a:r>
            <a:rPr kumimoji="1" lang="ja-JP" altLang="ja-JP" sz="1100">
              <a:solidFill>
                <a:schemeClr val="dk1"/>
              </a:solidFill>
              <a:effectLst/>
              <a:latin typeface="+mn-lt"/>
              <a:ea typeface="+mn-ea"/>
              <a:cs typeface="+mn-cs"/>
            </a:rPr>
            <a:t>増加する結果となった。</a:t>
          </a:r>
          <a:r>
            <a:rPr kumimoji="1" lang="ja-JP" altLang="en-US" sz="1100">
              <a:solidFill>
                <a:schemeClr val="dk1"/>
              </a:solidFill>
              <a:effectLst/>
              <a:latin typeface="+mn-lt"/>
              <a:ea typeface="+mn-ea"/>
              <a:cs typeface="+mn-cs"/>
            </a:rPr>
            <a:t>大きく増減があったものとして、令和２年度特別定額給付金事業の完了等に伴い総務費が</a:t>
          </a:r>
          <a:r>
            <a:rPr kumimoji="1" lang="en-US" altLang="ja-JP" sz="1100">
              <a:solidFill>
                <a:schemeClr val="dk1"/>
              </a:solidFill>
              <a:effectLst/>
              <a:latin typeface="+mn-lt"/>
              <a:ea typeface="+mn-ea"/>
              <a:cs typeface="+mn-cs"/>
            </a:rPr>
            <a:t>101,668</a:t>
          </a:r>
          <a:r>
            <a:rPr kumimoji="1" lang="ja-JP" altLang="en-US" sz="1100">
              <a:solidFill>
                <a:schemeClr val="dk1"/>
              </a:solidFill>
              <a:effectLst/>
              <a:latin typeface="+mn-lt"/>
              <a:ea typeface="+mn-ea"/>
              <a:cs typeface="+mn-cs"/>
            </a:rPr>
            <a:t>円の減となったほか、令和元年度台風第</a:t>
          </a:r>
          <a:r>
            <a:rPr kumimoji="1" lang="en-US" altLang="ja-JP" sz="1100">
              <a:solidFill>
                <a:schemeClr val="dk1"/>
              </a:solidFill>
              <a:effectLst/>
              <a:latin typeface="+mn-lt"/>
              <a:ea typeface="+mn-ea"/>
              <a:cs typeface="+mn-cs"/>
            </a:rPr>
            <a:t>19</a:t>
          </a:r>
          <a:r>
            <a:rPr kumimoji="1" lang="ja-JP" altLang="en-US" sz="1100">
              <a:solidFill>
                <a:schemeClr val="dk1"/>
              </a:solidFill>
              <a:effectLst/>
              <a:latin typeface="+mn-lt"/>
              <a:ea typeface="+mn-ea"/>
              <a:cs typeface="+mn-cs"/>
            </a:rPr>
            <a:t>号の災害復旧事業の進捗に伴い災害復旧事業が</a:t>
          </a:r>
          <a:r>
            <a:rPr kumimoji="1" lang="en-US" altLang="ja-JP" sz="1100">
              <a:solidFill>
                <a:schemeClr val="dk1"/>
              </a:solidFill>
              <a:effectLst/>
              <a:latin typeface="+mn-lt"/>
              <a:ea typeface="+mn-ea"/>
              <a:cs typeface="+mn-cs"/>
            </a:rPr>
            <a:t>23,477</a:t>
          </a:r>
          <a:r>
            <a:rPr kumimoji="1" lang="ja-JP" altLang="en-US" sz="1100">
              <a:solidFill>
                <a:schemeClr val="dk1"/>
              </a:solidFill>
              <a:effectLst/>
              <a:latin typeface="+mn-lt"/>
              <a:ea typeface="+mn-ea"/>
              <a:cs typeface="+mn-cs"/>
            </a:rPr>
            <a:t>円の減、新型コロナウイルス感染症関連の扶助費・補助費等の増加等に伴い民生費が</a:t>
          </a:r>
          <a:r>
            <a:rPr kumimoji="1" lang="en-US" altLang="ja-JP" sz="1100">
              <a:solidFill>
                <a:schemeClr val="dk1"/>
              </a:solidFill>
              <a:effectLst/>
              <a:latin typeface="+mn-lt"/>
              <a:ea typeface="+mn-ea"/>
              <a:cs typeface="+mn-cs"/>
            </a:rPr>
            <a:t>23,129</a:t>
          </a:r>
          <a:r>
            <a:rPr kumimoji="1" lang="ja-JP" altLang="en-US" sz="1100">
              <a:solidFill>
                <a:schemeClr val="dk1"/>
              </a:solidFill>
              <a:effectLst/>
              <a:latin typeface="+mn-lt"/>
              <a:ea typeface="+mn-ea"/>
              <a:cs typeface="+mn-cs"/>
            </a:rPr>
            <a:t>円の増となったが、</a:t>
          </a:r>
          <a:r>
            <a:rPr kumimoji="1" lang="ja-JP" altLang="ja-JP" sz="1100">
              <a:solidFill>
                <a:schemeClr val="dk1"/>
              </a:solidFill>
              <a:effectLst/>
              <a:latin typeface="+mn-lt"/>
              <a:ea typeface="+mn-ea"/>
              <a:cs typeface="+mn-cs"/>
            </a:rPr>
            <a:t>いずれも一時的な</a:t>
          </a:r>
          <a:r>
            <a:rPr kumimoji="1" lang="ja-JP" altLang="en-US" sz="1100">
              <a:solidFill>
                <a:schemeClr val="dk1"/>
              </a:solidFill>
              <a:effectLst/>
              <a:latin typeface="+mn-lt"/>
              <a:ea typeface="+mn-ea"/>
              <a:cs typeface="+mn-cs"/>
            </a:rPr>
            <a:t>増減</a:t>
          </a:r>
          <a:r>
            <a:rPr kumimoji="1" lang="ja-JP" altLang="ja-JP" sz="1100">
              <a:solidFill>
                <a:schemeClr val="dk1"/>
              </a:solidFill>
              <a:effectLst/>
              <a:latin typeface="+mn-lt"/>
              <a:ea typeface="+mn-ea"/>
              <a:cs typeface="+mn-cs"/>
            </a:rPr>
            <a:t>であると考えられる。</a:t>
          </a:r>
          <a:endParaRPr lang="ja-JP" altLang="ja-JP" sz="1400">
            <a:effectLst/>
          </a:endParaRPr>
        </a:p>
        <a:p>
          <a:r>
            <a:rPr kumimoji="1" lang="ja-JP" altLang="ja-JP" sz="1100">
              <a:solidFill>
                <a:schemeClr val="dk1"/>
              </a:solidFill>
              <a:effectLst/>
              <a:latin typeface="+mn-lt"/>
              <a:ea typeface="+mn-ea"/>
              <a:cs typeface="+mn-cs"/>
            </a:rPr>
            <a:t>　なお、公債費が年々上昇しており、令和３年度は類似団体平均を上回って住民一人当たり</a:t>
          </a:r>
          <a:r>
            <a:rPr kumimoji="1" lang="en-US" altLang="ja-JP" sz="1100">
              <a:solidFill>
                <a:schemeClr val="dk1"/>
              </a:solidFill>
              <a:effectLst/>
              <a:latin typeface="+mn-lt"/>
              <a:ea typeface="+mn-ea"/>
              <a:cs typeface="+mn-cs"/>
            </a:rPr>
            <a:t>68,046</a:t>
          </a:r>
          <a:r>
            <a:rPr kumimoji="1" lang="ja-JP" altLang="ja-JP" sz="1100">
              <a:solidFill>
                <a:schemeClr val="dk1"/>
              </a:solidFill>
              <a:effectLst/>
              <a:latin typeface="+mn-lt"/>
              <a:ea typeface="+mn-ea"/>
              <a:cs typeface="+mn-cs"/>
            </a:rPr>
            <a:t>円となった。増加の主な要因は、東日本大震災及び令和元年度台風第</a:t>
          </a:r>
          <a:r>
            <a:rPr kumimoji="1" lang="en-US" altLang="ja-JP" sz="1100">
              <a:solidFill>
                <a:schemeClr val="dk1"/>
              </a:solidFill>
              <a:effectLst/>
              <a:latin typeface="+mn-lt"/>
              <a:ea typeface="+mn-ea"/>
              <a:cs typeface="+mn-cs"/>
            </a:rPr>
            <a:t>19</a:t>
          </a:r>
          <a:r>
            <a:rPr kumimoji="1" lang="ja-JP" altLang="ja-JP" sz="1100">
              <a:solidFill>
                <a:schemeClr val="dk1"/>
              </a:solidFill>
              <a:effectLst/>
              <a:latin typeface="+mn-lt"/>
              <a:ea typeface="+mn-ea"/>
              <a:cs typeface="+mn-cs"/>
            </a:rPr>
            <a:t>号等で被災した施設の復旧事業等をはじめ、平成</a:t>
          </a:r>
          <a:r>
            <a:rPr kumimoji="1" lang="en-US" altLang="ja-JP" sz="1100">
              <a:solidFill>
                <a:schemeClr val="dk1"/>
              </a:solidFill>
              <a:effectLst/>
              <a:latin typeface="+mn-lt"/>
              <a:ea typeface="+mn-ea"/>
              <a:cs typeface="+mn-cs"/>
            </a:rPr>
            <a:t>29</a:t>
          </a:r>
          <a:r>
            <a:rPr kumimoji="1" lang="ja-JP" altLang="ja-JP" sz="1100">
              <a:solidFill>
                <a:schemeClr val="dk1"/>
              </a:solidFill>
              <a:effectLst/>
              <a:latin typeface="+mn-lt"/>
              <a:ea typeface="+mn-ea"/>
              <a:cs typeface="+mn-cs"/>
            </a:rPr>
            <a:t>年度以降に実施した教育施設の改修工事や社会資本整備総合交付金事業・辺地対策事業等係る地方債借入分の元利償還金増加によるものであり、令和</a:t>
          </a:r>
          <a:r>
            <a:rPr kumimoji="1" lang="en-US" altLang="ja-JP" sz="1100">
              <a:solidFill>
                <a:schemeClr val="dk1"/>
              </a:solidFill>
              <a:effectLst/>
              <a:latin typeface="+mn-lt"/>
              <a:ea typeface="+mn-ea"/>
              <a:cs typeface="+mn-cs"/>
            </a:rPr>
            <a:t>4</a:t>
          </a:r>
          <a:r>
            <a:rPr kumimoji="1" lang="ja-JP" altLang="ja-JP" sz="1100">
              <a:solidFill>
                <a:schemeClr val="dk1"/>
              </a:solidFill>
              <a:effectLst/>
              <a:latin typeface="+mn-lt"/>
              <a:ea typeface="+mn-ea"/>
              <a:cs typeface="+mn-cs"/>
            </a:rPr>
            <a:t>年度以降も高止まりになることを見込んでおり、今後も計画的な償還に加え充当可能基金の活用も検討して適正管理を図る必要がある。</a:t>
          </a:r>
          <a:endParaRPr lang="ja-JP" altLang="ja-JP">
            <a:effectLst/>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福島県棚倉町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財政調整基金については、決算剰余金を中心に積み立てるとともに、計画的な取り崩しに努めている。実質収支については、</a:t>
          </a:r>
          <a:r>
            <a:rPr kumimoji="1" lang="ja-JP" altLang="en-US" sz="1100">
              <a:solidFill>
                <a:schemeClr val="dk1"/>
              </a:solidFill>
              <a:effectLst/>
              <a:latin typeface="+mn-lt"/>
              <a:ea typeface="+mn-ea"/>
              <a:cs typeface="+mn-cs"/>
            </a:rPr>
            <a:t>普通交付税や</a:t>
          </a:r>
          <a:r>
            <a:rPr kumimoji="1" lang="ja-JP" altLang="ja-JP" sz="1100">
              <a:solidFill>
                <a:schemeClr val="dk1"/>
              </a:solidFill>
              <a:effectLst/>
              <a:latin typeface="+mn-lt"/>
              <a:ea typeface="+mn-ea"/>
              <a:cs typeface="+mn-cs"/>
            </a:rPr>
            <a:t>地方消費税交付金の各種地方交付金</a:t>
          </a:r>
          <a:r>
            <a:rPr kumimoji="1" lang="ja-JP" altLang="en-US" sz="1100">
              <a:solidFill>
                <a:schemeClr val="dk1"/>
              </a:solidFill>
              <a:effectLst/>
              <a:latin typeface="+mn-lt"/>
              <a:ea typeface="+mn-ea"/>
              <a:cs typeface="+mn-cs"/>
            </a:rPr>
            <a:t>、ふるさと納税寄附金</a:t>
          </a:r>
          <a:r>
            <a:rPr kumimoji="1" lang="ja-JP" altLang="ja-JP" sz="1100">
              <a:solidFill>
                <a:schemeClr val="dk1"/>
              </a:solidFill>
              <a:effectLst/>
              <a:latin typeface="+mn-lt"/>
              <a:ea typeface="+mn-ea"/>
              <a:cs typeface="+mn-cs"/>
            </a:rPr>
            <a:t>等の増により</a:t>
          </a:r>
          <a:r>
            <a:rPr kumimoji="1" lang="en-US" altLang="ja-JP" sz="1100">
              <a:solidFill>
                <a:schemeClr val="dk1"/>
              </a:solidFill>
              <a:effectLst/>
              <a:latin typeface="+mn-lt"/>
              <a:ea typeface="+mn-ea"/>
              <a:cs typeface="+mn-cs"/>
            </a:rPr>
            <a:t>0.58</a:t>
          </a:r>
          <a:r>
            <a:rPr kumimoji="1" lang="ja-JP" altLang="ja-JP" sz="1100">
              <a:solidFill>
                <a:schemeClr val="dk1"/>
              </a:solidFill>
              <a:effectLst/>
              <a:latin typeface="+mn-lt"/>
              <a:ea typeface="+mn-ea"/>
              <a:cs typeface="+mn-cs"/>
            </a:rPr>
            <a:t>％増加した。</a:t>
          </a:r>
          <a:endParaRPr lang="ja-JP" altLang="ja-JP" sz="1400">
            <a:effectLst/>
          </a:endParaRPr>
        </a:p>
        <a:p>
          <a:r>
            <a:rPr kumimoji="1" lang="ja-JP" altLang="ja-JP" sz="1100">
              <a:solidFill>
                <a:schemeClr val="dk1"/>
              </a:solidFill>
              <a:effectLst/>
              <a:latin typeface="+mn-lt"/>
              <a:ea typeface="+mn-ea"/>
              <a:cs typeface="+mn-cs"/>
            </a:rPr>
            <a:t>　また、歳入の確保と</a:t>
          </a:r>
          <a:r>
            <a:rPr kumimoji="1" lang="ja-JP" altLang="en-US" sz="1100">
              <a:solidFill>
                <a:schemeClr val="dk1"/>
              </a:solidFill>
              <a:effectLst/>
              <a:latin typeface="+mn-lt"/>
              <a:ea typeface="+mn-ea"/>
              <a:cs typeface="+mn-cs"/>
            </a:rPr>
            <a:t>事業の</a:t>
          </a:r>
          <a:r>
            <a:rPr kumimoji="1" lang="ja-JP" altLang="ja-JP" sz="1100">
              <a:solidFill>
                <a:schemeClr val="dk1"/>
              </a:solidFill>
              <a:effectLst/>
              <a:latin typeface="+mn-lt"/>
              <a:ea typeface="+mn-ea"/>
              <a:cs typeface="+mn-cs"/>
            </a:rPr>
            <a:t>重点選別主義</a:t>
          </a:r>
          <a:r>
            <a:rPr kumimoji="1" lang="ja-JP" altLang="en-US" sz="1100">
              <a:solidFill>
                <a:schemeClr val="dk1"/>
              </a:solidFill>
              <a:effectLst/>
              <a:latin typeface="+mn-lt"/>
              <a:ea typeface="+mn-ea"/>
              <a:cs typeface="+mn-cs"/>
            </a:rPr>
            <a:t>に努めていることにより</a:t>
          </a:r>
          <a:r>
            <a:rPr kumimoji="1" lang="ja-JP" altLang="ja-JP" sz="1100">
              <a:solidFill>
                <a:schemeClr val="dk1"/>
              </a:solidFill>
              <a:effectLst/>
              <a:latin typeface="+mn-lt"/>
              <a:ea typeface="+mn-ea"/>
              <a:cs typeface="+mn-cs"/>
            </a:rPr>
            <a:t>、実質収支額は継続的に黒字を確保している。しかし、</a:t>
          </a:r>
          <a:r>
            <a:rPr kumimoji="1" lang="ja-JP" altLang="en-US" sz="1100">
              <a:solidFill>
                <a:schemeClr val="dk1"/>
              </a:solidFill>
              <a:effectLst/>
              <a:latin typeface="+mn-lt"/>
              <a:ea typeface="+mn-ea"/>
              <a:cs typeface="+mn-cs"/>
            </a:rPr>
            <a:t>令和元年度台風第</a:t>
          </a:r>
          <a:r>
            <a:rPr kumimoji="1" lang="en-US" altLang="ja-JP" sz="1100">
              <a:solidFill>
                <a:schemeClr val="dk1"/>
              </a:solidFill>
              <a:effectLst/>
              <a:latin typeface="+mn-lt"/>
              <a:ea typeface="+mn-ea"/>
              <a:cs typeface="+mn-cs"/>
            </a:rPr>
            <a:t>19</a:t>
          </a:r>
          <a:r>
            <a:rPr kumimoji="1" lang="ja-JP" altLang="en-US" sz="1100">
              <a:solidFill>
                <a:schemeClr val="dk1"/>
              </a:solidFill>
              <a:effectLst/>
              <a:latin typeface="+mn-lt"/>
              <a:ea typeface="+mn-ea"/>
              <a:cs typeface="+mn-cs"/>
            </a:rPr>
            <a:t>号災害復旧事業の償還が本格的に始まり、</a:t>
          </a:r>
          <a:r>
            <a:rPr kumimoji="1" lang="ja-JP" altLang="ja-JP" sz="1100">
              <a:solidFill>
                <a:schemeClr val="dk1"/>
              </a:solidFill>
              <a:effectLst/>
              <a:latin typeface="+mn-lt"/>
              <a:ea typeface="+mn-ea"/>
              <a:cs typeface="+mn-cs"/>
            </a:rPr>
            <a:t>老朽化する施設の大規模改修や維持管理経費の増加が見込まれ、楽観視はでき</a:t>
          </a:r>
          <a:r>
            <a:rPr kumimoji="1" lang="ja-JP" altLang="en-US" sz="1100">
              <a:solidFill>
                <a:schemeClr val="dk1"/>
              </a:solidFill>
              <a:effectLst/>
              <a:latin typeface="+mn-lt"/>
              <a:ea typeface="+mn-ea"/>
              <a:cs typeface="+mn-cs"/>
            </a:rPr>
            <a:t>ず、</a:t>
          </a:r>
          <a:r>
            <a:rPr kumimoji="1" lang="ja-JP" altLang="ja-JP" sz="1100">
              <a:solidFill>
                <a:schemeClr val="dk1"/>
              </a:solidFill>
              <a:effectLst/>
              <a:latin typeface="+mn-lt"/>
              <a:ea typeface="+mn-ea"/>
              <a:cs typeface="+mn-cs"/>
            </a:rPr>
            <a:t>計画的な事業実施に努めていく。</a:t>
          </a:r>
          <a:endParaRPr lang="ja-JP" altLang="ja-JP" sz="1400">
            <a:effectLst/>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福島県棚倉町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令和</a:t>
          </a:r>
          <a:r>
            <a:rPr kumimoji="1" lang="ja-JP" altLang="en-US" sz="1100">
              <a:solidFill>
                <a:schemeClr val="dk1"/>
              </a:solidFill>
              <a:effectLst/>
              <a:latin typeface="+mn-lt"/>
              <a:ea typeface="+mn-ea"/>
              <a:cs typeface="+mn-cs"/>
            </a:rPr>
            <a:t>３</a:t>
          </a:r>
          <a:r>
            <a:rPr kumimoji="1" lang="ja-JP" altLang="ja-JP" sz="1100">
              <a:solidFill>
                <a:schemeClr val="dk1"/>
              </a:solidFill>
              <a:effectLst/>
              <a:latin typeface="+mn-lt"/>
              <a:ea typeface="+mn-ea"/>
              <a:cs typeface="+mn-cs"/>
            </a:rPr>
            <a:t>年度においても赤字に転じている会計はな</a:t>
          </a:r>
          <a:r>
            <a:rPr kumimoji="1" lang="ja-JP" altLang="en-US" sz="1100">
              <a:solidFill>
                <a:schemeClr val="dk1"/>
              </a:solidFill>
              <a:effectLst/>
              <a:latin typeface="+mn-lt"/>
              <a:ea typeface="+mn-ea"/>
              <a:cs typeface="+mn-cs"/>
            </a:rPr>
            <a:t>く</a:t>
          </a:r>
          <a:r>
            <a:rPr kumimoji="1" lang="ja-JP" altLang="ja-JP" sz="1100">
              <a:solidFill>
                <a:schemeClr val="dk1"/>
              </a:solidFill>
              <a:effectLst/>
              <a:latin typeface="+mn-lt"/>
              <a:ea typeface="+mn-ea"/>
              <a:cs typeface="+mn-cs"/>
            </a:rPr>
            <a:t>、</a:t>
          </a:r>
          <a:r>
            <a:rPr kumimoji="1" lang="ja-JP" altLang="en-US" sz="1100">
              <a:solidFill>
                <a:schemeClr val="dk1"/>
              </a:solidFill>
              <a:effectLst/>
              <a:latin typeface="+mn-lt"/>
              <a:ea typeface="+mn-ea"/>
              <a:cs typeface="+mn-cs"/>
            </a:rPr>
            <a:t>一般会計や国民健康保険特別会計及び介護保険特別会計等の黒字幅が増加した一方で、上水道事業会計の黒字幅は減少している。</a:t>
          </a:r>
          <a:r>
            <a:rPr kumimoji="1" lang="ja-JP" altLang="ja-JP" sz="1100">
              <a:solidFill>
                <a:schemeClr val="dk1"/>
              </a:solidFill>
              <a:effectLst/>
              <a:latin typeface="+mn-lt"/>
              <a:ea typeface="+mn-ea"/>
              <a:cs typeface="+mn-cs"/>
            </a:rPr>
            <a:t>引き続き実質収支や各種指標に注視しながら、適切な財政運営に努めていく。</a:t>
          </a:r>
          <a:endParaRPr lang="ja-JP" altLang="ja-JP" sz="1400">
            <a:effectLst/>
          </a:endParaRPr>
        </a:p>
        <a:p>
          <a:r>
            <a:rPr kumimoji="1" lang="ja-JP" altLang="ja-JP" sz="1100">
              <a:solidFill>
                <a:schemeClr val="dk1"/>
              </a:solidFill>
              <a:effectLst/>
              <a:latin typeface="+mn-lt"/>
              <a:ea typeface="+mn-ea"/>
              <a:cs typeface="+mn-cs"/>
            </a:rPr>
            <a:t>　また、企業会計においては独立採算の原則に立ち返り、料金の適正化を図りながら健全な運営に取り組む必要がある。</a:t>
          </a:r>
          <a:endParaRPr lang="ja-JP" altLang="ja-JP" sz="1400">
            <a:effectLst/>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福島県棚倉町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令和</a:t>
          </a:r>
          <a:r>
            <a:rPr kumimoji="1" lang="ja-JP" altLang="en-US" sz="1100">
              <a:solidFill>
                <a:schemeClr val="dk1"/>
              </a:solidFill>
              <a:effectLst/>
              <a:latin typeface="+mn-lt"/>
              <a:ea typeface="+mn-ea"/>
              <a:cs typeface="+mn-cs"/>
            </a:rPr>
            <a:t>３</a:t>
          </a:r>
          <a:r>
            <a:rPr kumimoji="1" lang="ja-JP" altLang="ja-JP" sz="1100">
              <a:solidFill>
                <a:schemeClr val="dk1"/>
              </a:solidFill>
              <a:effectLst/>
              <a:latin typeface="+mn-lt"/>
              <a:ea typeface="+mn-ea"/>
              <a:cs typeface="+mn-cs"/>
            </a:rPr>
            <a:t>年度においては、元利償還金が</a:t>
          </a:r>
          <a:r>
            <a:rPr kumimoji="1" lang="en-US" altLang="ja-JP" sz="1100">
              <a:solidFill>
                <a:schemeClr val="dk1"/>
              </a:solidFill>
              <a:effectLst/>
              <a:latin typeface="+mn-lt"/>
              <a:ea typeface="+mn-ea"/>
              <a:cs typeface="+mn-cs"/>
            </a:rPr>
            <a:t>54</a:t>
          </a:r>
          <a:r>
            <a:rPr kumimoji="1" lang="ja-JP" altLang="ja-JP" sz="1100">
              <a:solidFill>
                <a:schemeClr val="dk1"/>
              </a:solidFill>
              <a:effectLst/>
              <a:latin typeface="+mn-lt"/>
              <a:ea typeface="+mn-ea"/>
              <a:cs typeface="+mn-cs"/>
            </a:rPr>
            <a:t>百万円増加したものの、控除額の災害復旧費等が</a:t>
          </a:r>
          <a:r>
            <a:rPr kumimoji="1" lang="en-US" altLang="ja-JP" sz="1100">
              <a:solidFill>
                <a:schemeClr val="dk1"/>
              </a:solidFill>
              <a:effectLst/>
              <a:latin typeface="+mn-lt"/>
              <a:ea typeface="+mn-ea"/>
              <a:cs typeface="+mn-cs"/>
            </a:rPr>
            <a:t>47</a:t>
          </a:r>
          <a:r>
            <a:rPr kumimoji="1" lang="ja-JP" altLang="ja-JP" sz="1100">
              <a:solidFill>
                <a:schemeClr val="dk1"/>
              </a:solidFill>
              <a:effectLst/>
              <a:latin typeface="+mn-lt"/>
              <a:ea typeface="+mn-ea"/>
              <a:cs typeface="+mn-cs"/>
            </a:rPr>
            <a:t>百万円増加したこと等が要因となり、実質公債費比率の分子は対前年度比</a:t>
          </a:r>
          <a:r>
            <a:rPr kumimoji="1" lang="en-US" altLang="ja-JP" sz="1100">
              <a:solidFill>
                <a:schemeClr val="dk1"/>
              </a:solidFill>
              <a:effectLst/>
              <a:latin typeface="+mn-lt"/>
              <a:ea typeface="+mn-ea"/>
              <a:cs typeface="+mn-cs"/>
            </a:rPr>
            <a:t>6.1</a:t>
          </a:r>
          <a:r>
            <a:rPr kumimoji="1" lang="ja-JP" altLang="en-US"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の増</a:t>
          </a:r>
          <a:r>
            <a:rPr kumimoji="1" lang="ja-JP" altLang="en-US" sz="1100">
              <a:solidFill>
                <a:schemeClr val="dk1"/>
              </a:solidFill>
              <a:effectLst/>
              <a:latin typeface="+mn-lt"/>
              <a:ea typeface="+mn-ea"/>
              <a:cs typeface="+mn-cs"/>
            </a:rPr>
            <a:t>に留まった</a:t>
          </a:r>
          <a:r>
            <a:rPr kumimoji="1" lang="ja-JP" altLang="ja-JP" sz="1100">
              <a:solidFill>
                <a:schemeClr val="dk1"/>
              </a:solidFill>
              <a:effectLst/>
              <a:latin typeface="+mn-lt"/>
              <a:ea typeface="+mn-ea"/>
              <a:cs typeface="+mn-cs"/>
            </a:rPr>
            <a:t>。</a:t>
          </a:r>
          <a:endParaRPr lang="ja-JP" altLang="ja-JP" sz="1400">
            <a:effectLst/>
          </a:endParaRPr>
        </a:p>
        <a:p>
          <a:r>
            <a:rPr kumimoji="1" lang="ja-JP" altLang="ja-JP" sz="1100">
              <a:solidFill>
                <a:schemeClr val="dk1"/>
              </a:solidFill>
              <a:effectLst/>
              <a:latin typeface="+mn-lt"/>
              <a:ea typeface="+mn-ea"/>
              <a:cs typeface="+mn-cs"/>
            </a:rPr>
            <a:t>　元利償還金については、今後も</a:t>
          </a:r>
          <a:r>
            <a:rPr kumimoji="1" lang="ja-JP" altLang="en-US" sz="1100">
              <a:solidFill>
                <a:schemeClr val="dk1"/>
              </a:solidFill>
              <a:effectLst/>
              <a:latin typeface="+mn-lt"/>
              <a:ea typeface="+mn-ea"/>
              <a:cs typeface="+mn-cs"/>
            </a:rPr>
            <a:t>高止まり</a:t>
          </a:r>
          <a:r>
            <a:rPr kumimoji="1" lang="ja-JP" altLang="ja-JP" sz="1100">
              <a:solidFill>
                <a:schemeClr val="dk1"/>
              </a:solidFill>
              <a:effectLst/>
              <a:latin typeface="+mn-lt"/>
              <a:ea typeface="+mn-ea"/>
              <a:cs typeface="+mn-cs"/>
            </a:rPr>
            <a:t>にあると見込んでいるため、今後も各種財政指標を注視し、重点選別主義を徹底した上で計画的に借入を行うことが重要である。</a:t>
          </a:r>
          <a:endParaRPr lang="ja-JP" altLang="ja-JP" sz="1400">
            <a:effectLst/>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満期一括償還の地方債を利用していない。</a:t>
          </a:r>
          <a:endParaRPr lang="ja-JP" altLang="ja-JP" sz="1000">
            <a:effectLst/>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福島県棚倉町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　令和</a:t>
          </a:r>
          <a:r>
            <a:rPr kumimoji="1" lang="ja-JP" altLang="en-US" sz="1100">
              <a:solidFill>
                <a:schemeClr val="dk1"/>
              </a:solidFill>
              <a:effectLst/>
              <a:latin typeface="+mn-lt"/>
              <a:ea typeface="+mn-ea"/>
              <a:cs typeface="+mn-cs"/>
            </a:rPr>
            <a:t>３</a:t>
          </a:r>
          <a:r>
            <a:rPr kumimoji="1" lang="ja-JP" altLang="ja-JP" sz="1100">
              <a:solidFill>
                <a:schemeClr val="dk1"/>
              </a:solidFill>
              <a:effectLst/>
              <a:latin typeface="+mn-lt"/>
              <a:ea typeface="+mn-ea"/>
              <a:cs typeface="+mn-cs"/>
            </a:rPr>
            <a:t>年度の将来負担比率の分子が▲</a:t>
          </a:r>
          <a:r>
            <a:rPr kumimoji="1" lang="en-US" altLang="ja-JP" sz="1100">
              <a:solidFill>
                <a:schemeClr val="dk1"/>
              </a:solidFill>
              <a:effectLst/>
              <a:latin typeface="+mn-lt"/>
              <a:ea typeface="+mn-ea"/>
              <a:cs typeface="+mn-cs"/>
            </a:rPr>
            <a:t>1,058</a:t>
          </a:r>
          <a:r>
            <a:rPr kumimoji="1" lang="ja-JP" altLang="ja-JP" sz="1100">
              <a:solidFill>
                <a:schemeClr val="dk1"/>
              </a:solidFill>
              <a:effectLst/>
              <a:latin typeface="+mn-lt"/>
              <a:ea typeface="+mn-ea"/>
              <a:cs typeface="+mn-cs"/>
            </a:rPr>
            <a:t>百万円となったが、主な要因としては、地方債現在高及び債務負担行為に基づく支出予定額、公営企業債等繰入見込額等の減</a:t>
          </a:r>
          <a:r>
            <a:rPr kumimoji="1" lang="ja-JP" altLang="en-US" sz="1100">
              <a:solidFill>
                <a:schemeClr val="dk1"/>
              </a:solidFill>
              <a:effectLst/>
              <a:latin typeface="+mn-lt"/>
              <a:ea typeface="+mn-ea"/>
              <a:cs typeface="+mn-cs"/>
            </a:rPr>
            <a:t>等により将来負担額が減少したことによる。さらに、</a:t>
          </a:r>
          <a:r>
            <a:rPr kumimoji="1" lang="ja-JP" altLang="ja-JP" sz="1100">
              <a:solidFill>
                <a:schemeClr val="dk1"/>
              </a:solidFill>
              <a:effectLst/>
              <a:latin typeface="+mn-lt"/>
              <a:ea typeface="+mn-ea"/>
              <a:cs typeface="+mn-cs"/>
            </a:rPr>
            <a:t>充当可能基金の増加</a:t>
          </a:r>
          <a:r>
            <a:rPr kumimoji="1" lang="ja-JP" altLang="en-US" sz="1100">
              <a:solidFill>
                <a:schemeClr val="dk1"/>
              </a:solidFill>
              <a:effectLst/>
              <a:latin typeface="+mn-lt"/>
              <a:ea typeface="+mn-ea"/>
              <a:cs typeface="+mn-cs"/>
            </a:rPr>
            <a:t>しており、将来負担比率は負数で推移している</a:t>
          </a:r>
          <a:r>
            <a:rPr kumimoji="1" lang="ja-JP" altLang="ja-JP" sz="1100">
              <a:solidFill>
                <a:schemeClr val="dk1"/>
              </a:solidFill>
              <a:effectLst/>
              <a:latin typeface="+mn-lt"/>
              <a:ea typeface="+mn-ea"/>
              <a:cs typeface="+mn-cs"/>
            </a:rPr>
            <a:t>。</a:t>
          </a:r>
          <a:endParaRPr lang="ja-JP" altLang="ja-JP" sz="1400">
            <a:effectLst/>
          </a:endParaRPr>
        </a:p>
        <a:p>
          <a:r>
            <a:rPr kumimoji="1" lang="ja-JP" altLang="ja-JP" sz="1100">
              <a:solidFill>
                <a:schemeClr val="dk1"/>
              </a:solidFill>
              <a:effectLst/>
              <a:latin typeface="+mn-lt"/>
              <a:ea typeface="+mn-ea"/>
              <a:cs typeface="+mn-cs"/>
            </a:rPr>
            <a:t>　しかしながら、公共施設の老朽化に伴う大規模改修や維持修繕費の増加が課題であ</a:t>
          </a:r>
          <a:r>
            <a:rPr kumimoji="1" lang="ja-JP" altLang="en-US" sz="1100">
              <a:solidFill>
                <a:schemeClr val="dk1"/>
              </a:solidFill>
              <a:effectLst/>
              <a:latin typeface="+mn-lt"/>
              <a:ea typeface="+mn-ea"/>
              <a:cs typeface="+mn-cs"/>
            </a:rPr>
            <a:t>り</a:t>
          </a:r>
          <a:r>
            <a:rPr kumimoji="1" lang="ja-JP" altLang="ja-JP" sz="1100">
              <a:solidFill>
                <a:schemeClr val="dk1"/>
              </a:solidFill>
              <a:effectLst/>
              <a:latin typeface="+mn-lt"/>
              <a:ea typeface="+mn-ea"/>
              <a:cs typeface="+mn-cs"/>
            </a:rPr>
            <a:t>、</a:t>
          </a:r>
          <a:r>
            <a:rPr kumimoji="1" lang="ja-JP" altLang="en-US" sz="1100">
              <a:solidFill>
                <a:schemeClr val="dk1"/>
              </a:solidFill>
              <a:effectLst/>
              <a:latin typeface="+mn-lt"/>
              <a:ea typeface="+mn-ea"/>
              <a:cs typeface="+mn-cs"/>
            </a:rPr>
            <a:t>公債費も高止まりであることから、</a:t>
          </a:r>
          <a:r>
            <a:rPr kumimoji="1" lang="ja-JP" altLang="ja-JP" sz="1100">
              <a:solidFill>
                <a:schemeClr val="dk1"/>
              </a:solidFill>
              <a:effectLst/>
              <a:latin typeface="+mn-lt"/>
              <a:ea typeface="+mn-ea"/>
              <a:cs typeface="+mn-cs"/>
            </a:rPr>
            <a:t>引き続き必要性・緊急性・費用対効果等の観点から事業を峻別し、計画的な地方債の発行や充当可能基金の活用等により将来負担の軽減に努める</a:t>
          </a:r>
          <a:endParaRPr lang="ja-JP" altLang="ja-JP" sz="1400">
            <a:effectLst/>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3</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福島県棚倉町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令和３年度においては、財政調整基金</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57</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百万円や減債基金</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百万円等、基金全体で</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233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百万円の取り崩しを行ったが、財政調整基金へ歳計剰余金</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194</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百万円、地域振興金</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104</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百万円、公共施設整備・補修基金</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369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百万円等を積み立てたことにより、全体の残高は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486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百万円の増となった。</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基金の使途を明確化するとともに、それぞれの目的に沿った事業の実施に向け、今後も計画的な運用に努める。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公共施設整備・補修基金：公共施設の整備、補修等に要する資金に充てるもの。</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地域振興基金：町の魅力と活力ある町づくりに向け、福祉、教育、生活環境の形成を図る資金に充てるもの。</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スポーツ・レクリエーション基地整備建設基金：棚倉町スポーツ・レクリエーション基地を整備建設する資金に充てるもの。</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公共施設整備・補修基金：公共施設の整備、補修等に要する資金として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369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百万円を積み立てた。</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地域振興基金：各種地域振興事業の財源として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百万円を取り崩し、ふるさと納税による寄附金等</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104</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百万円を積み立てた。</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スポーツ・レクリエーション基地整備建設基金：ルネサンス棚倉施設整備費として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百万円を取り崩し、納付金等</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百万円を積み立てた。</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地域振興基金：ふるさと納税による寄附金が増加傾向にあることから、計画的に積立を行いながら適宜取り崩して関連事業への充当し、</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健全な財政運営に努める。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公共施設整備・補修基金：計画的に積み立てを行い、今後予定される公共施設の大規模補修に備える。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スポーツ・レクリエーション基地整備建設基金：引き続き目的に準じた収入の積み立てを行い、施設の大規模補修に備える。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当初予算財源補填等として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57</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百万取崩したものの、歳計剰余金</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194</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百万円を積み立てたため基金残高は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137</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百万円の増となった。</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普通交付税や地方消費税等の各種交付金の増や、ふるさと納税による寄附金の増が要因である。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基金残高については、標準財政規模の</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％が適正とされているため、健全な財政運営を図るための残高を確保しつつ、適正範囲内で運用できるよう管理していく。</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令和３年度は、東日本大震災や近年の借入に加え、令和元年度台風第</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号の災害復旧事業関連の償還が始まり、公債費が大きくなったため、</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百万円を取崩し、基金残高は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百万の減となった。</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i="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今後数年は公債費が高止まりの状況が想定されるため、計画的な取り崩しを検討する。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A21F998B-32D9-4E5D-A4EF-B499A4E5A30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43CF455E-6100-4505-BD3C-5BF3352A2C4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91</xdr:col>
      <xdr:colOff>0</xdr:colOff>
      <xdr:row>50</xdr:row>
      <xdr:rowOff>0</xdr:rowOff>
    </xdr:from>
    <xdr:to>
      <xdr:col>99</xdr:col>
      <xdr:colOff>0</xdr:colOff>
      <xdr:row>52</xdr:row>
      <xdr:rowOff>0</xdr:rowOff>
    </xdr:to>
    <xdr:sp macro="" textlink="">
      <xdr:nvSpPr>
        <xdr:cNvPr id="4" name="正方形/長方形 3">
          <a:extLst>
            <a:ext uri="{FF2B5EF4-FFF2-40B4-BE49-F238E27FC236}">
              <a16:creationId xmlns:a16="http://schemas.microsoft.com/office/drawing/2014/main" id="{14A194D8-B046-4BC3-A7EF-3B3733CD5938}"/>
            </a:ext>
          </a:extLst>
        </xdr:cNvPr>
        <xdr:cNvSpPr/>
      </xdr:nvSpPr>
      <xdr:spPr>
        <a:xfrm>
          <a:off x="17630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50</xdr:row>
      <xdr:rowOff>0</xdr:rowOff>
    </xdr:from>
    <xdr:to>
      <xdr:col>107</xdr:col>
      <xdr:colOff>0</xdr:colOff>
      <xdr:row>52</xdr:row>
      <xdr:rowOff>0</xdr:rowOff>
    </xdr:to>
    <xdr:sp macro="" textlink="">
      <xdr:nvSpPr>
        <xdr:cNvPr id="5" name="正方形/長方形 4">
          <a:extLst>
            <a:ext uri="{FF2B5EF4-FFF2-40B4-BE49-F238E27FC236}">
              <a16:creationId xmlns:a16="http://schemas.microsoft.com/office/drawing/2014/main" id="{A7A04F2A-DE2F-4BBE-8318-41E27A894AF8}"/>
            </a:ext>
          </a:extLst>
        </xdr:cNvPr>
        <xdr:cNvSpPr/>
      </xdr:nvSpPr>
      <xdr:spPr>
        <a:xfrm>
          <a:off x="19154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72</xdr:row>
      <xdr:rowOff>0</xdr:rowOff>
    </xdr:from>
    <xdr:to>
      <xdr:col>99</xdr:col>
      <xdr:colOff>0</xdr:colOff>
      <xdr:row>74</xdr:row>
      <xdr:rowOff>0</xdr:rowOff>
    </xdr:to>
    <xdr:sp macro="" textlink="">
      <xdr:nvSpPr>
        <xdr:cNvPr id="6" name="正方形/長方形 5">
          <a:extLst>
            <a:ext uri="{FF2B5EF4-FFF2-40B4-BE49-F238E27FC236}">
              <a16:creationId xmlns:a16="http://schemas.microsoft.com/office/drawing/2014/main" id="{6CABA1DE-39B2-4A9C-BD98-695EF138DE3D}"/>
            </a:ext>
          </a:extLst>
        </xdr:cNvPr>
        <xdr:cNvSpPr/>
      </xdr:nvSpPr>
      <xdr:spPr>
        <a:xfrm>
          <a:off x="17630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72</xdr:row>
      <xdr:rowOff>0</xdr:rowOff>
    </xdr:from>
    <xdr:to>
      <xdr:col>107</xdr:col>
      <xdr:colOff>0</xdr:colOff>
      <xdr:row>74</xdr:row>
      <xdr:rowOff>0</xdr:rowOff>
    </xdr:to>
    <xdr:sp macro="" textlink="">
      <xdr:nvSpPr>
        <xdr:cNvPr id="7" name="正方形/長方形 6">
          <a:extLst>
            <a:ext uri="{FF2B5EF4-FFF2-40B4-BE49-F238E27FC236}">
              <a16:creationId xmlns:a16="http://schemas.microsoft.com/office/drawing/2014/main" id="{C9F7AB12-C088-4423-A767-B2CBDD2AABC7}"/>
            </a:ext>
          </a:extLst>
        </xdr:cNvPr>
        <xdr:cNvSpPr/>
      </xdr:nvSpPr>
      <xdr:spPr>
        <a:xfrm>
          <a:off x="19154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355600</xdr:colOff>
      <xdr:row>0</xdr:row>
      <xdr:rowOff>63500</xdr:rowOff>
    </xdr:from>
    <xdr:to>
      <xdr:col>66</xdr:col>
      <xdr:colOff>187325</xdr:colOff>
      <xdr:row>1</xdr:row>
      <xdr:rowOff>155575</xdr:rowOff>
    </xdr:to>
    <xdr:sp macro="" textlink="">
      <xdr:nvSpPr>
        <xdr:cNvPr id="8" name="正方形/長方形 7">
          <a:extLst>
            <a:ext uri="{FF2B5EF4-FFF2-40B4-BE49-F238E27FC236}">
              <a16:creationId xmlns:a16="http://schemas.microsoft.com/office/drawing/2014/main" id="{E9D8E062-E3D7-4904-8A01-C7234B0B18B3}"/>
            </a:ext>
          </a:extLst>
        </xdr:cNvPr>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9" name="正方形/長方形 8">
          <a:extLst>
            <a:ext uri="{FF2B5EF4-FFF2-40B4-BE49-F238E27FC236}">
              <a16:creationId xmlns:a16="http://schemas.microsoft.com/office/drawing/2014/main" id="{1C61D010-A229-48F8-A5E3-F8F7837B7FA5}"/>
            </a:ext>
          </a:extLst>
        </xdr:cNvPr>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10" name="正方形/長方形 9">
          <a:extLst>
            <a:ext uri="{FF2B5EF4-FFF2-40B4-BE49-F238E27FC236}">
              <a16:creationId xmlns:a16="http://schemas.microsoft.com/office/drawing/2014/main" id="{F7BCE7C5-BBD5-4AD8-AE07-292FD5DFCF8E}"/>
            </a:ext>
          </a:extLst>
        </xdr:cNvPr>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11" name="正方形/長方形 10">
          <a:extLst>
            <a:ext uri="{FF2B5EF4-FFF2-40B4-BE49-F238E27FC236}">
              <a16:creationId xmlns:a16="http://schemas.microsoft.com/office/drawing/2014/main" id="{F6ED2A58-C4E5-4356-8ECD-3C1276CE42BB}"/>
            </a:ext>
          </a:extLst>
        </xdr:cNvPr>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福島県棚倉町</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12" name="正方形/長方形 11">
          <a:extLst>
            <a:ext uri="{FF2B5EF4-FFF2-40B4-BE49-F238E27FC236}">
              <a16:creationId xmlns:a16="http://schemas.microsoft.com/office/drawing/2014/main" id="{BAB8627A-315F-402E-B23F-646F1C729825}"/>
            </a:ext>
          </a:extLst>
        </xdr:cNvPr>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13" name="正方形/長方形 12">
          <a:extLst>
            <a:ext uri="{FF2B5EF4-FFF2-40B4-BE49-F238E27FC236}">
              <a16:creationId xmlns:a16="http://schemas.microsoft.com/office/drawing/2014/main" id="{5D63C46C-08C0-48D8-8B77-07E105A91E9B}"/>
            </a:ext>
          </a:extLst>
        </xdr:cNvPr>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4" name="正方形/長方形 13">
          <a:extLst>
            <a:ext uri="{FF2B5EF4-FFF2-40B4-BE49-F238E27FC236}">
              <a16:creationId xmlns:a16="http://schemas.microsoft.com/office/drawing/2014/main" id="{DD0D2AE6-601C-4094-969E-168FAA99B09C}"/>
            </a:ext>
          </a:extLst>
        </xdr:cNvPr>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5" name="正方形/長方形 14">
          <a:extLst>
            <a:ext uri="{FF2B5EF4-FFF2-40B4-BE49-F238E27FC236}">
              <a16:creationId xmlns:a16="http://schemas.microsoft.com/office/drawing/2014/main" id="{AA8B1BF1-DD67-4641-8FA4-EF6C8B12DA10}"/>
            </a:ext>
          </a:extLst>
        </xdr:cNvPr>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6" name="正方形/長方形 15">
          <a:extLst>
            <a:ext uri="{FF2B5EF4-FFF2-40B4-BE49-F238E27FC236}">
              <a16:creationId xmlns:a16="http://schemas.microsoft.com/office/drawing/2014/main" id="{5B3A59B5-7A6D-4FFA-AB96-2DA45554FEE4}"/>
            </a:ext>
          </a:extLst>
        </xdr:cNvPr>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17" name="正方形/長方形 16">
          <a:extLst>
            <a:ext uri="{FF2B5EF4-FFF2-40B4-BE49-F238E27FC236}">
              <a16:creationId xmlns:a16="http://schemas.microsoft.com/office/drawing/2014/main" id="{A254DF15-14C7-4923-B63E-B15AF548D19D}"/>
            </a:ext>
          </a:extLst>
        </xdr:cNvPr>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13,490
13,392
159.93
8,232,644
7,746,907
440,995
4,756,148
5,403,148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18" name="正方形/長方形 17">
          <a:extLst>
            <a:ext uri="{FF2B5EF4-FFF2-40B4-BE49-F238E27FC236}">
              <a16:creationId xmlns:a16="http://schemas.microsoft.com/office/drawing/2014/main" id="{00E540C5-D960-42BB-89A1-A933A4E708E0}"/>
            </a:ext>
          </a:extLst>
        </xdr:cNvPr>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19" name="正方形/長方形 18">
          <a:extLst>
            <a:ext uri="{FF2B5EF4-FFF2-40B4-BE49-F238E27FC236}">
              <a16:creationId xmlns:a16="http://schemas.microsoft.com/office/drawing/2014/main" id="{A47C1DD6-583E-4EC1-B810-63B55BC7C456}"/>
            </a:ext>
          </a:extLst>
        </xdr:cNvPr>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20" name="正方形/長方形 19">
          <a:extLst>
            <a:ext uri="{FF2B5EF4-FFF2-40B4-BE49-F238E27FC236}">
              <a16:creationId xmlns:a16="http://schemas.microsoft.com/office/drawing/2014/main" id="{E83C8D80-5DE0-46DD-AEA2-17346F7F47AA}"/>
            </a:ext>
          </a:extLst>
        </xdr:cNvPr>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12.6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21" name="正方形/長方形 20">
          <a:extLst>
            <a:ext uri="{FF2B5EF4-FFF2-40B4-BE49-F238E27FC236}">
              <a16:creationId xmlns:a16="http://schemas.microsoft.com/office/drawing/2014/main" id="{A5EF5A2D-02BF-41AD-BA48-F36581AD6E02}"/>
            </a:ext>
          </a:extLst>
        </xdr:cNvPr>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22" name="正方形/長方形 21">
          <a:extLst>
            <a:ext uri="{FF2B5EF4-FFF2-40B4-BE49-F238E27FC236}">
              <a16:creationId xmlns:a16="http://schemas.microsoft.com/office/drawing/2014/main" id="{9D68B4E9-43C9-4CF1-8197-E91A66CB727F}"/>
            </a:ext>
          </a:extLst>
        </xdr:cNvPr>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23" name="正方形/長方形 22">
          <a:extLst>
            <a:ext uri="{FF2B5EF4-FFF2-40B4-BE49-F238E27FC236}">
              <a16:creationId xmlns:a16="http://schemas.microsoft.com/office/drawing/2014/main" id="{F0CAFEBF-C420-4518-8859-267F695A38A7}"/>
            </a:ext>
          </a:extLst>
        </xdr:cNvPr>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4" name="角丸四角形 23">
          <a:extLst>
            <a:ext uri="{FF2B5EF4-FFF2-40B4-BE49-F238E27FC236}">
              <a16:creationId xmlns:a16="http://schemas.microsoft.com/office/drawing/2014/main" id="{6D684A05-DA0E-4CCB-8593-5FA25BDEC342}"/>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5" name="正方形/長方形 24">
          <a:extLst>
            <a:ext uri="{FF2B5EF4-FFF2-40B4-BE49-F238E27FC236}">
              <a16:creationId xmlns:a16="http://schemas.microsoft.com/office/drawing/2014/main" id="{F98120A9-D4FD-4785-B752-AD3410D63D14}"/>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6" name="正方形/長方形 25">
          <a:extLst>
            <a:ext uri="{FF2B5EF4-FFF2-40B4-BE49-F238E27FC236}">
              <a16:creationId xmlns:a16="http://schemas.microsoft.com/office/drawing/2014/main" id="{F23F8983-9FA5-44BD-895B-DB1EC1491C61}"/>
            </a:ext>
          </a:extLst>
        </xdr:cNvPr>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27" name="正方形/長方形 26">
          <a:extLst>
            <a:ext uri="{FF2B5EF4-FFF2-40B4-BE49-F238E27FC236}">
              <a16:creationId xmlns:a16="http://schemas.microsoft.com/office/drawing/2014/main" id="{C216271F-5DD4-49B8-AAAA-8800A6C58513}"/>
            </a:ext>
          </a:extLst>
        </xdr:cNvPr>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28" name="直線コネクタ 27">
          <a:extLst>
            <a:ext uri="{FF2B5EF4-FFF2-40B4-BE49-F238E27FC236}">
              <a16:creationId xmlns:a16="http://schemas.microsoft.com/office/drawing/2014/main" id="{E8765B66-99E7-4FA6-8A0B-170B454DA617}"/>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29" name="楕円 28">
          <a:extLst>
            <a:ext uri="{FF2B5EF4-FFF2-40B4-BE49-F238E27FC236}">
              <a16:creationId xmlns:a16="http://schemas.microsoft.com/office/drawing/2014/main" id="{2F127CE8-396C-4382-B8ED-55C25D8337D4}"/>
            </a:ext>
          </a:extLst>
        </xdr:cNvPr>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30" name="フローチャート: 判断 29">
          <a:extLst>
            <a:ext uri="{FF2B5EF4-FFF2-40B4-BE49-F238E27FC236}">
              <a16:creationId xmlns:a16="http://schemas.microsoft.com/office/drawing/2014/main" id="{E0568CDA-0BBE-44DC-A44B-7F98367A910D}"/>
            </a:ext>
          </a:extLst>
        </xdr:cNvPr>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31" name="直線コネクタ 30">
          <a:extLst>
            <a:ext uri="{FF2B5EF4-FFF2-40B4-BE49-F238E27FC236}">
              <a16:creationId xmlns:a16="http://schemas.microsoft.com/office/drawing/2014/main" id="{5D45A1E8-3E99-47B0-A408-493701921487}"/>
            </a:ext>
          </a:extLst>
        </xdr:cNvPr>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32" name="直線コネクタ 31">
          <a:extLst>
            <a:ext uri="{FF2B5EF4-FFF2-40B4-BE49-F238E27FC236}">
              <a16:creationId xmlns:a16="http://schemas.microsoft.com/office/drawing/2014/main" id="{5F6D91D6-5D00-4081-9C88-1B5D48AF4D80}"/>
            </a:ext>
          </a:extLst>
        </xdr:cNvPr>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33" name="直線コネクタ 32">
          <a:extLst>
            <a:ext uri="{FF2B5EF4-FFF2-40B4-BE49-F238E27FC236}">
              <a16:creationId xmlns:a16="http://schemas.microsoft.com/office/drawing/2014/main" id="{CF3A4579-583F-4DDA-B78E-A757DF51C2F9}"/>
            </a:ext>
          </a:extLst>
        </xdr:cNvPr>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4" name="直線コネクタ 33">
          <a:extLst>
            <a:ext uri="{FF2B5EF4-FFF2-40B4-BE49-F238E27FC236}">
              <a16:creationId xmlns:a16="http://schemas.microsoft.com/office/drawing/2014/main" id="{AC0E3169-49B5-4C68-BCA8-EA1B35C1F3E1}"/>
            </a:ext>
          </a:extLst>
        </xdr:cNvPr>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35" name="テキスト ボックス 34">
          <a:extLst>
            <a:ext uri="{FF2B5EF4-FFF2-40B4-BE49-F238E27FC236}">
              <a16:creationId xmlns:a16="http://schemas.microsoft.com/office/drawing/2014/main" id="{83970ED0-7EFD-430B-98DC-B6E86AFF0FE9}"/>
            </a:ext>
          </a:extLst>
        </xdr:cNvPr>
        <xdr:cNvSpPr txBox="1"/>
      </xdr:nvSpPr>
      <xdr:spPr>
        <a:xfrm>
          <a:off x="419100" y="27686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36" name="テキスト ボックス 35">
          <a:extLst>
            <a:ext uri="{FF2B5EF4-FFF2-40B4-BE49-F238E27FC236}">
              <a16:creationId xmlns:a16="http://schemas.microsoft.com/office/drawing/2014/main" id="{05FCDD1B-E5A4-410A-88A6-EF4302943465}"/>
            </a:ext>
          </a:extLst>
        </xdr:cNvPr>
        <xdr:cNvSpPr txBox="1"/>
      </xdr:nvSpPr>
      <xdr:spPr>
        <a:xfrm>
          <a:off x="419100" y="30099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31805" cy="259045"/>
    <xdr:sp macro="" textlink="">
      <xdr:nvSpPr>
        <xdr:cNvPr id="37" name="テキスト ボックス 36">
          <a:extLst>
            <a:ext uri="{FF2B5EF4-FFF2-40B4-BE49-F238E27FC236}">
              <a16:creationId xmlns:a16="http://schemas.microsoft.com/office/drawing/2014/main" id="{BAB98ABD-C3CA-41EE-B232-49604D9F56F1}"/>
            </a:ext>
          </a:extLst>
        </xdr:cNvPr>
        <xdr:cNvSpPr txBox="1"/>
      </xdr:nvSpPr>
      <xdr:spPr>
        <a:xfrm>
          <a:off x="419100" y="32512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38" name="テキスト ボックス 37">
          <a:extLst>
            <a:ext uri="{FF2B5EF4-FFF2-40B4-BE49-F238E27FC236}">
              <a16:creationId xmlns:a16="http://schemas.microsoft.com/office/drawing/2014/main" id="{F9895F6C-7CBD-4EA6-9B0D-1235DC9AC1B5}"/>
            </a:ext>
          </a:extLst>
        </xdr:cNvPr>
        <xdr:cNvSpPr txBox="1"/>
      </xdr:nvSpPr>
      <xdr:spPr>
        <a:xfrm>
          <a:off x="419100" y="3492500"/>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39" name="テキスト ボックス 38">
          <a:extLst>
            <a:ext uri="{FF2B5EF4-FFF2-40B4-BE49-F238E27FC236}">
              <a16:creationId xmlns:a16="http://schemas.microsoft.com/office/drawing/2014/main" id="{D5CF307D-C392-48EF-A31A-B889655670B0}"/>
            </a:ext>
          </a:extLst>
        </xdr:cNvPr>
        <xdr:cNvSpPr txBox="1"/>
      </xdr:nvSpPr>
      <xdr:spPr>
        <a:xfrm>
          <a:off x="419100" y="37338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40" name="正方形/長方形 39">
          <a:extLst>
            <a:ext uri="{FF2B5EF4-FFF2-40B4-BE49-F238E27FC236}">
              <a16:creationId xmlns:a16="http://schemas.microsoft.com/office/drawing/2014/main" id="{4DD7BA56-C63F-4FFF-89C9-FC4FF9F7DDC2}"/>
            </a:ext>
          </a:extLst>
        </xdr:cNvPr>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41" name="正方形/長方形 40">
          <a:extLst>
            <a:ext uri="{FF2B5EF4-FFF2-40B4-BE49-F238E27FC236}">
              <a16:creationId xmlns:a16="http://schemas.microsoft.com/office/drawing/2014/main" id="{6AB88CE9-F749-4BE3-A50E-2B486F1F6C86}"/>
            </a:ext>
          </a:extLst>
        </xdr:cNvPr>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42" name="正方形/長方形 41">
          <a:extLst>
            <a:ext uri="{FF2B5EF4-FFF2-40B4-BE49-F238E27FC236}">
              <a16:creationId xmlns:a16="http://schemas.microsoft.com/office/drawing/2014/main" id="{A80B6F4F-55A4-4108-AD3D-4D19C1AF1D73}"/>
            </a:ext>
          </a:extLst>
        </xdr:cNvPr>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[ 61.8</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43" name="正方形/長方形 42">
          <a:extLst>
            <a:ext uri="{FF2B5EF4-FFF2-40B4-BE49-F238E27FC236}">
              <a16:creationId xmlns:a16="http://schemas.microsoft.com/office/drawing/2014/main" id="{9FD2B0EC-D5D8-47A7-81DF-92DD17AA7101}"/>
            </a:ext>
          </a:extLst>
        </xdr:cNvPr>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4" name="正方形/長方形 43">
          <a:extLst>
            <a:ext uri="{FF2B5EF4-FFF2-40B4-BE49-F238E27FC236}">
              <a16:creationId xmlns:a16="http://schemas.microsoft.com/office/drawing/2014/main" id="{1CF0000F-E202-46C0-A020-1836043C53D1}"/>
            </a:ext>
          </a:extLst>
        </xdr:cNvPr>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5" name="正方形/長方形 44">
          <a:extLst>
            <a:ext uri="{FF2B5EF4-FFF2-40B4-BE49-F238E27FC236}">
              <a16:creationId xmlns:a16="http://schemas.microsoft.com/office/drawing/2014/main" id="{5C1FF5F0-6739-494A-A0A4-59F656EC24E2}"/>
            </a:ext>
          </a:extLst>
        </xdr:cNvPr>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6" name="正方形/長方形 45">
          <a:extLst>
            <a:ext uri="{FF2B5EF4-FFF2-40B4-BE49-F238E27FC236}">
              <a16:creationId xmlns:a16="http://schemas.microsoft.com/office/drawing/2014/main" id="{D05F2C53-A8EE-4ACF-BD41-1D6E3C4E2E15}"/>
            </a:ext>
          </a:extLst>
        </xdr:cNvPr>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47" name="正方形/長方形 46">
          <a:extLst>
            <a:ext uri="{FF2B5EF4-FFF2-40B4-BE49-F238E27FC236}">
              <a16:creationId xmlns:a16="http://schemas.microsoft.com/office/drawing/2014/main" id="{89CD4F60-9C2A-4241-A6A1-5ADEB8830A8E}"/>
            </a:ext>
          </a:extLst>
        </xdr:cNvPr>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48" name="正方形/長方形 47">
          <a:extLst>
            <a:ext uri="{FF2B5EF4-FFF2-40B4-BE49-F238E27FC236}">
              <a16:creationId xmlns:a16="http://schemas.microsoft.com/office/drawing/2014/main" id="{48D4D90C-FB4C-416B-B631-C9430CD48712}"/>
            </a:ext>
          </a:extLst>
        </xdr:cNvPr>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49" name="正方形/長方形 48">
          <a:extLst>
            <a:ext uri="{FF2B5EF4-FFF2-40B4-BE49-F238E27FC236}">
              <a16:creationId xmlns:a16="http://schemas.microsoft.com/office/drawing/2014/main" id="{60550C95-A4E9-4D25-BF95-BF836199CCDC}"/>
            </a:ext>
          </a:extLst>
        </xdr:cNvPr>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50" name="正方形/長方形 49">
          <a:extLst>
            <a:ext uri="{FF2B5EF4-FFF2-40B4-BE49-F238E27FC236}">
              <a16:creationId xmlns:a16="http://schemas.microsoft.com/office/drawing/2014/main" id="{2A1D4E5C-43F0-408E-B5A1-741BF1A74773}"/>
            </a:ext>
          </a:extLst>
        </xdr:cNvPr>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51" name="正方形/長方形 50">
          <a:extLst>
            <a:ext uri="{FF2B5EF4-FFF2-40B4-BE49-F238E27FC236}">
              <a16:creationId xmlns:a16="http://schemas.microsoft.com/office/drawing/2014/main" id="{A12F0387-09F2-4BD7-B0C8-91001019C5AE}"/>
            </a:ext>
          </a:extLst>
        </xdr:cNvPr>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52" name="テキスト ボックス 51">
          <a:extLst>
            <a:ext uri="{FF2B5EF4-FFF2-40B4-BE49-F238E27FC236}">
              <a16:creationId xmlns:a16="http://schemas.microsoft.com/office/drawing/2014/main" id="{A74BA975-E5B6-4A86-B34A-F5FB31A5810C}"/>
            </a:ext>
          </a:extLst>
        </xdr:cNvPr>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ysClr val="windowText" lastClr="000000"/>
              </a:solidFill>
              <a:effectLst/>
              <a:latin typeface="ＭＳ Ｐゴシック" panose="020B0600070205080204" pitchFamily="50" charset="-128"/>
              <a:ea typeface="ＭＳ Ｐゴシック" panose="020B0600070205080204" pitchFamily="50" charset="-128"/>
              <a:cs typeface="+mn-cs"/>
            </a:rPr>
            <a:t>有形固定資産減価償却率については、類似団体平均よりも低い水準で推移しているものの、年々緩やかな上昇傾向にある。</a:t>
          </a:r>
          <a:endParaRPr lang="ja-JP" altLang="ja-JP">
            <a:solidFill>
              <a:sysClr val="windowText" lastClr="000000"/>
            </a:solidFill>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100">
              <a:solidFill>
                <a:sysClr val="windowText" lastClr="000000"/>
              </a:solidFill>
              <a:effectLst/>
              <a:latin typeface="ＭＳ Ｐゴシック" panose="020B0600070205080204" pitchFamily="50" charset="-128"/>
              <a:ea typeface="ＭＳ Ｐゴシック" panose="020B0600070205080204" pitchFamily="50" charset="-128"/>
              <a:cs typeface="+mn-cs"/>
            </a:rPr>
            <a:t>　公共施設等総合管理計画では現状の延床面積以内を維持する予定であるが、施設の老朽化に伴い今後も償却率の上昇が継続すると考えられるため、個別施設計画等に基づき、適切な維持管理を進めていく。</a:t>
          </a:r>
          <a:endParaRPr lang="ja-JP" altLang="ja-JP">
            <a:solidFill>
              <a:sysClr val="windowText" lastClr="000000"/>
            </a:solidFill>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4</xdr:col>
      <xdr:colOff>174625</xdr:colOff>
      <xdr:row>23</xdr:row>
      <xdr:rowOff>47625</xdr:rowOff>
    </xdr:from>
    <xdr:ext cx="349839" cy="225703"/>
    <xdr:sp macro="" textlink="">
      <xdr:nvSpPr>
        <xdr:cNvPr id="53" name="テキスト ボックス 52">
          <a:extLst>
            <a:ext uri="{FF2B5EF4-FFF2-40B4-BE49-F238E27FC236}">
              <a16:creationId xmlns:a16="http://schemas.microsoft.com/office/drawing/2014/main" id="{3B64B8E3-C2DD-48F7-91A3-F43637B14D42}"/>
            </a:ext>
          </a:extLst>
        </xdr:cNvPr>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4" name="直線コネクタ 53">
          <a:extLst>
            <a:ext uri="{FF2B5EF4-FFF2-40B4-BE49-F238E27FC236}">
              <a16:creationId xmlns:a16="http://schemas.microsoft.com/office/drawing/2014/main" id="{ADAD5F01-E253-47EC-8BC0-E93186E48417}"/>
            </a:ext>
          </a:extLst>
        </xdr:cNvPr>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55" name="テキスト ボックス 54">
          <a:extLst>
            <a:ext uri="{FF2B5EF4-FFF2-40B4-BE49-F238E27FC236}">
              <a16:creationId xmlns:a16="http://schemas.microsoft.com/office/drawing/2014/main" id="{0148B801-B616-46BD-B2D4-EDC6E51023CA}"/>
            </a:ext>
          </a:extLst>
        </xdr:cNvPr>
        <xdr:cNvSpPr txBox="1"/>
      </xdr:nvSpPr>
      <xdr:spPr>
        <a:xfrm>
          <a:off x="847106" y="7018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34</xdr:row>
      <xdr:rowOff>151342</xdr:rowOff>
    </xdr:from>
    <xdr:to>
      <xdr:col>27</xdr:col>
      <xdr:colOff>73025</xdr:colOff>
      <xdr:row>34</xdr:row>
      <xdr:rowOff>151342</xdr:rowOff>
    </xdr:to>
    <xdr:cxnSp macro="">
      <xdr:nvCxnSpPr>
        <xdr:cNvPr id="56" name="直線コネクタ 55">
          <a:extLst>
            <a:ext uri="{FF2B5EF4-FFF2-40B4-BE49-F238E27FC236}">
              <a16:creationId xmlns:a16="http://schemas.microsoft.com/office/drawing/2014/main" id="{C52DFA27-174B-4366-91DD-1D2BFE4A07FC}"/>
            </a:ext>
          </a:extLst>
        </xdr:cNvPr>
        <xdr:cNvCxnSpPr/>
      </xdr:nvCxnSpPr>
      <xdr:spPr>
        <a:xfrm>
          <a:off x="1270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57541</xdr:rowOff>
    </xdr:from>
    <xdr:ext cx="359394" cy="225703"/>
    <xdr:sp macro="" textlink="">
      <xdr:nvSpPr>
        <xdr:cNvPr id="57" name="テキスト ボックス 56">
          <a:extLst>
            <a:ext uri="{FF2B5EF4-FFF2-40B4-BE49-F238E27FC236}">
              <a16:creationId xmlns:a16="http://schemas.microsoft.com/office/drawing/2014/main" id="{BFBD62A2-B4DF-49D3-A1CE-E71ED7EA9D5A}"/>
            </a:ext>
          </a:extLst>
        </xdr:cNvPr>
        <xdr:cNvSpPr txBox="1"/>
      </xdr:nvSpPr>
      <xdr:spPr>
        <a:xfrm>
          <a:off x="847106" y="665836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32</xdr:row>
      <xdr:rowOff>134408</xdr:rowOff>
    </xdr:from>
    <xdr:to>
      <xdr:col>27</xdr:col>
      <xdr:colOff>73025</xdr:colOff>
      <xdr:row>32</xdr:row>
      <xdr:rowOff>134408</xdr:rowOff>
    </xdr:to>
    <xdr:cxnSp macro="">
      <xdr:nvCxnSpPr>
        <xdr:cNvPr id="58" name="直線コネクタ 57">
          <a:extLst>
            <a:ext uri="{FF2B5EF4-FFF2-40B4-BE49-F238E27FC236}">
              <a16:creationId xmlns:a16="http://schemas.microsoft.com/office/drawing/2014/main" id="{389704F8-27BA-4B70-8B34-281704B10531}"/>
            </a:ext>
          </a:extLst>
        </xdr:cNvPr>
        <xdr:cNvCxnSpPr/>
      </xdr:nvCxnSpPr>
      <xdr:spPr>
        <a:xfrm>
          <a:off x="1270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40607</xdr:rowOff>
    </xdr:from>
    <xdr:ext cx="359394" cy="225703"/>
    <xdr:sp macro="" textlink="">
      <xdr:nvSpPr>
        <xdr:cNvPr id="59" name="テキスト ボックス 58">
          <a:extLst>
            <a:ext uri="{FF2B5EF4-FFF2-40B4-BE49-F238E27FC236}">
              <a16:creationId xmlns:a16="http://schemas.microsoft.com/office/drawing/2014/main" id="{4638F6A4-4DE0-436E-A25A-17A64B960205}"/>
            </a:ext>
          </a:extLst>
        </xdr:cNvPr>
        <xdr:cNvSpPr txBox="1"/>
      </xdr:nvSpPr>
      <xdr:spPr>
        <a:xfrm>
          <a:off x="847106" y="629853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30</xdr:row>
      <xdr:rowOff>117475</xdr:rowOff>
    </xdr:from>
    <xdr:to>
      <xdr:col>27</xdr:col>
      <xdr:colOff>73025</xdr:colOff>
      <xdr:row>30</xdr:row>
      <xdr:rowOff>117475</xdr:rowOff>
    </xdr:to>
    <xdr:cxnSp macro="">
      <xdr:nvCxnSpPr>
        <xdr:cNvPr id="60" name="直線コネクタ 59">
          <a:extLst>
            <a:ext uri="{FF2B5EF4-FFF2-40B4-BE49-F238E27FC236}">
              <a16:creationId xmlns:a16="http://schemas.microsoft.com/office/drawing/2014/main" id="{79802DD1-B336-448D-A05E-2DF14D519290}"/>
            </a:ext>
          </a:extLst>
        </xdr:cNvPr>
        <xdr:cNvCxnSpPr/>
      </xdr:nvCxnSpPr>
      <xdr:spPr>
        <a:xfrm>
          <a:off x="1270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30</xdr:row>
      <xdr:rowOff>23674</xdr:rowOff>
    </xdr:from>
    <xdr:ext cx="359394" cy="225703"/>
    <xdr:sp macro="" textlink="">
      <xdr:nvSpPr>
        <xdr:cNvPr id="61" name="テキスト ボックス 60">
          <a:extLst>
            <a:ext uri="{FF2B5EF4-FFF2-40B4-BE49-F238E27FC236}">
              <a16:creationId xmlns:a16="http://schemas.microsoft.com/office/drawing/2014/main" id="{6B0585BF-A083-4689-8DD4-F0B3B7E10A69}"/>
            </a:ext>
          </a:extLst>
        </xdr:cNvPr>
        <xdr:cNvSpPr txBox="1"/>
      </xdr:nvSpPr>
      <xdr:spPr>
        <a:xfrm>
          <a:off x="847106" y="59386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28</xdr:row>
      <xdr:rowOff>100542</xdr:rowOff>
    </xdr:from>
    <xdr:to>
      <xdr:col>27</xdr:col>
      <xdr:colOff>73025</xdr:colOff>
      <xdr:row>28</xdr:row>
      <xdr:rowOff>100542</xdr:rowOff>
    </xdr:to>
    <xdr:cxnSp macro="">
      <xdr:nvCxnSpPr>
        <xdr:cNvPr id="62" name="直線コネクタ 61">
          <a:extLst>
            <a:ext uri="{FF2B5EF4-FFF2-40B4-BE49-F238E27FC236}">
              <a16:creationId xmlns:a16="http://schemas.microsoft.com/office/drawing/2014/main" id="{8AEDD249-373D-4C8F-82B2-099C2463E6B3}"/>
            </a:ext>
          </a:extLst>
        </xdr:cNvPr>
        <xdr:cNvCxnSpPr/>
      </xdr:nvCxnSpPr>
      <xdr:spPr>
        <a:xfrm>
          <a:off x="1270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28</xdr:row>
      <xdr:rowOff>6741</xdr:rowOff>
    </xdr:from>
    <xdr:ext cx="359394" cy="225703"/>
    <xdr:sp macro="" textlink="">
      <xdr:nvSpPr>
        <xdr:cNvPr id="63" name="テキスト ボックス 62">
          <a:extLst>
            <a:ext uri="{FF2B5EF4-FFF2-40B4-BE49-F238E27FC236}">
              <a16:creationId xmlns:a16="http://schemas.microsoft.com/office/drawing/2014/main" id="{463F9659-49CA-460A-8E0D-C189362E8405}"/>
            </a:ext>
          </a:extLst>
        </xdr:cNvPr>
        <xdr:cNvSpPr txBox="1"/>
      </xdr:nvSpPr>
      <xdr:spPr>
        <a:xfrm>
          <a:off x="847106" y="557886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83608</xdr:rowOff>
    </xdr:from>
    <xdr:to>
      <xdr:col>27</xdr:col>
      <xdr:colOff>73025</xdr:colOff>
      <xdr:row>26</xdr:row>
      <xdr:rowOff>83608</xdr:rowOff>
    </xdr:to>
    <xdr:cxnSp macro="">
      <xdr:nvCxnSpPr>
        <xdr:cNvPr id="64" name="直線コネクタ 63">
          <a:extLst>
            <a:ext uri="{FF2B5EF4-FFF2-40B4-BE49-F238E27FC236}">
              <a16:creationId xmlns:a16="http://schemas.microsoft.com/office/drawing/2014/main" id="{DFE9B194-6816-42C9-BFC4-69DDF83B331A}"/>
            </a:ext>
          </a:extLst>
        </xdr:cNvPr>
        <xdr:cNvCxnSpPr/>
      </xdr:nvCxnSpPr>
      <xdr:spPr>
        <a:xfrm>
          <a:off x="1270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161257</xdr:rowOff>
    </xdr:from>
    <xdr:ext cx="359394" cy="225703"/>
    <xdr:sp macro="" textlink="">
      <xdr:nvSpPr>
        <xdr:cNvPr id="65" name="テキスト ボックス 64">
          <a:extLst>
            <a:ext uri="{FF2B5EF4-FFF2-40B4-BE49-F238E27FC236}">
              <a16:creationId xmlns:a16="http://schemas.microsoft.com/office/drawing/2014/main" id="{3712029D-04D0-4C99-AD88-6EDA78BAAD06}"/>
            </a:ext>
          </a:extLst>
        </xdr:cNvPr>
        <xdr:cNvSpPr txBox="1"/>
      </xdr:nvSpPr>
      <xdr:spPr>
        <a:xfrm>
          <a:off x="847106" y="521903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66" name="直線コネクタ 65">
          <a:extLst>
            <a:ext uri="{FF2B5EF4-FFF2-40B4-BE49-F238E27FC236}">
              <a16:creationId xmlns:a16="http://schemas.microsoft.com/office/drawing/2014/main" id="{7B1A3D9C-FFA7-4A5B-A843-545F98EEDB90}"/>
            </a:ext>
          </a:extLst>
        </xdr:cNvPr>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67" name="テキスト ボックス 66">
          <a:extLst>
            <a:ext uri="{FF2B5EF4-FFF2-40B4-BE49-F238E27FC236}">
              <a16:creationId xmlns:a16="http://schemas.microsoft.com/office/drawing/2014/main" id="{A8EE92FE-7800-47E7-A701-807DDC546F98}"/>
            </a:ext>
          </a:extLst>
        </xdr:cNvPr>
        <xdr:cNvSpPr txBox="1"/>
      </xdr:nvSpPr>
      <xdr:spPr>
        <a:xfrm>
          <a:off x="847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68" name="有形固定資産減価償却率グラフ枠">
          <a:extLst>
            <a:ext uri="{FF2B5EF4-FFF2-40B4-BE49-F238E27FC236}">
              <a16:creationId xmlns:a16="http://schemas.microsoft.com/office/drawing/2014/main" id="{7D5222AD-1BD5-4CCD-B415-DE2500786345}"/>
            </a:ext>
          </a:extLst>
        </xdr:cNvPr>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27</xdr:row>
      <xdr:rowOff>27305</xdr:rowOff>
    </xdr:from>
    <xdr:to>
      <xdr:col>23</xdr:col>
      <xdr:colOff>85090</xdr:colOff>
      <xdr:row>34</xdr:row>
      <xdr:rowOff>133350</xdr:rowOff>
    </xdr:to>
    <xdr:cxnSp macro="">
      <xdr:nvCxnSpPr>
        <xdr:cNvPr id="69" name="直線コネクタ 68">
          <a:extLst>
            <a:ext uri="{FF2B5EF4-FFF2-40B4-BE49-F238E27FC236}">
              <a16:creationId xmlns:a16="http://schemas.microsoft.com/office/drawing/2014/main" id="{636F34C9-1A37-42D3-AA2F-3E2B88BA6FF3}"/>
            </a:ext>
          </a:extLst>
        </xdr:cNvPr>
        <xdr:cNvCxnSpPr/>
      </xdr:nvCxnSpPr>
      <xdr:spPr>
        <a:xfrm flipV="1">
          <a:off x="4760595" y="5427980"/>
          <a:ext cx="1270" cy="13061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34</xdr:row>
      <xdr:rowOff>137177</xdr:rowOff>
    </xdr:from>
    <xdr:ext cx="405111" cy="259045"/>
    <xdr:sp macro="" textlink="">
      <xdr:nvSpPr>
        <xdr:cNvPr id="70" name="有形固定資産減価償却率最小値テキスト">
          <a:extLst>
            <a:ext uri="{FF2B5EF4-FFF2-40B4-BE49-F238E27FC236}">
              <a16:creationId xmlns:a16="http://schemas.microsoft.com/office/drawing/2014/main" id="{8319E331-6719-4C0F-BBC6-46C29D177CEB}"/>
            </a:ext>
          </a:extLst>
        </xdr:cNvPr>
        <xdr:cNvSpPr txBox="1"/>
      </xdr:nvSpPr>
      <xdr:spPr>
        <a:xfrm>
          <a:off x="4813300" y="67380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34</xdr:row>
      <xdr:rowOff>133350</xdr:rowOff>
    </xdr:from>
    <xdr:to>
      <xdr:col>23</xdr:col>
      <xdr:colOff>174625</xdr:colOff>
      <xdr:row>34</xdr:row>
      <xdr:rowOff>133350</xdr:rowOff>
    </xdr:to>
    <xdr:cxnSp macro="">
      <xdr:nvCxnSpPr>
        <xdr:cNvPr id="71" name="直線コネクタ 70">
          <a:extLst>
            <a:ext uri="{FF2B5EF4-FFF2-40B4-BE49-F238E27FC236}">
              <a16:creationId xmlns:a16="http://schemas.microsoft.com/office/drawing/2014/main" id="{D204DBFB-B7C0-469B-97E3-047F1AA176B4}"/>
            </a:ext>
          </a:extLst>
        </xdr:cNvPr>
        <xdr:cNvCxnSpPr/>
      </xdr:nvCxnSpPr>
      <xdr:spPr>
        <a:xfrm>
          <a:off x="4673600" y="67341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145432</xdr:rowOff>
    </xdr:from>
    <xdr:ext cx="405111" cy="259045"/>
    <xdr:sp macro="" textlink="">
      <xdr:nvSpPr>
        <xdr:cNvPr id="72" name="有形固定資産減価償却率最大値テキスト">
          <a:extLst>
            <a:ext uri="{FF2B5EF4-FFF2-40B4-BE49-F238E27FC236}">
              <a16:creationId xmlns:a16="http://schemas.microsoft.com/office/drawing/2014/main" id="{A37F54F0-FD7A-483D-9F44-5B3A8FF51876}"/>
            </a:ext>
          </a:extLst>
        </xdr:cNvPr>
        <xdr:cNvSpPr txBox="1"/>
      </xdr:nvSpPr>
      <xdr:spPr>
        <a:xfrm>
          <a:off x="4813300" y="52032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27</xdr:row>
      <xdr:rowOff>27305</xdr:rowOff>
    </xdr:from>
    <xdr:to>
      <xdr:col>23</xdr:col>
      <xdr:colOff>174625</xdr:colOff>
      <xdr:row>27</xdr:row>
      <xdr:rowOff>27305</xdr:rowOff>
    </xdr:to>
    <xdr:cxnSp macro="">
      <xdr:nvCxnSpPr>
        <xdr:cNvPr id="73" name="直線コネクタ 72">
          <a:extLst>
            <a:ext uri="{FF2B5EF4-FFF2-40B4-BE49-F238E27FC236}">
              <a16:creationId xmlns:a16="http://schemas.microsoft.com/office/drawing/2014/main" id="{45942AD1-F77C-468B-9D61-5F46B82DE7C9}"/>
            </a:ext>
          </a:extLst>
        </xdr:cNvPr>
        <xdr:cNvCxnSpPr/>
      </xdr:nvCxnSpPr>
      <xdr:spPr>
        <a:xfrm>
          <a:off x="4673600" y="54279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30</xdr:row>
      <xdr:rowOff>120667</xdr:rowOff>
    </xdr:from>
    <xdr:ext cx="405111" cy="259045"/>
    <xdr:sp macro="" textlink="">
      <xdr:nvSpPr>
        <xdr:cNvPr id="74" name="有形固定資産減価償却率平均値テキスト">
          <a:extLst>
            <a:ext uri="{FF2B5EF4-FFF2-40B4-BE49-F238E27FC236}">
              <a16:creationId xmlns:a16="http://schemas.microsoft.com/office/drawing/2014/main" id="{6E298175-F3DF-43E8-8230-32AD97F114BD}"/>
            </a:ext>
          </a:extLst>
        </xdr:cNvPr>
        <xdr:cNvSpPr txBox="1"/>
      </xdr:nvSpPr>
      <xdr:spPr>
        <a:xfrm>
          <a:off x="4813300" y="603569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30</xdr:row>
      <xdr:rowOff>142240</xdr:rowOff>
    </xdr:from>
    <xdr:to>
      <xdr:col>23</xdr:col>
      <xdr:colOff>136525</xdr:colOff>
      <xdr:row>31</xdr:row>
      <xdr:rowOff>72390</xdr:rowOff>
    </xdr:to>
    <xdr:sp macro="" textlink="">
      <xdr:nvSpPr>
        <xdr:cNvPr id="75" name="フローチャート: 判断 74">
          <a:extLst>
            <a:ext uri="{FF2B5EF4-FFF2-40B4-BE49-F238E27FC236}">
              <a16:creationId xmlns:a16="http://schemas.microsoft.com/office/drawing/2014/main" id="{6BA75473-C021-4AC3-8139-64360D446827}"/>
            </a:ext>
          </a:extLst>
        </xdr:cNvPr>
        <xdr:cNvSpPr/>
      </xdr:nvSpPr>
      <xdr:spPr>
        <a:xfrm>
          <a:off x="4711700" y="6057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30</xdr:row>
      <xdr:rowOff>135043</xdr:rowOff>
    </xdr:from>
    <xdr:to>
      <xdr:col>19</xdr:col>
      <xdr:colOff>187325</xdr:colOff>
      <xdr:row>31</xdr:row>
      <xdr:rowOff>65193</xdr:rowOff>
    </xdr:to>
    <xdr:sp macro="" textlink="">
      <xdr:nvSpPr>
        <xdr:cNvPr id="76" name="フローチャート: 判断 75">
          <a:extLst>
            <a:ext uri="{FF2B5EF4-FFF2-40B4-BE49-F238E27FC236}">
              <a16:creationId xmlns:a16="http://schemas.microsoft.com/office/drawing/2014/main" id="{17372C51-0392-4157-B077-7BA73B1BE5DB}"/>
            </a:ext>
          </a:extLst>
        </xdr:cNvPr>
        <xdr:cNvSpPr/>
      </xdr:nvSpPr>
      <xdr:spPr>
        <a:xfrm>
          <a:off x="4000500" y="60500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30</xdr:row>
      <xdr:rowOff>120650</xdr:rowOff>
    </xdr:from>
    <xdr:to>
      <xdr:col>15</xdr:col>
      <xdr:colOff>187325</xdr:colOff>
      <xdr:row>31</xdr:row>
      <xdr:rowOff>50800</xdr:rowOff>
    </xdr:to>
    <xdr:sp macro="" textlink="">
      <xdr:nvSpPr>
        <xdr:cNvPr id="77" name="フローチャート: 判断 76">
          <a:extLst>
            <a:ext uri="{FF2B5EF4-FFF2-40B4-BE49-F238E27FC236}">
              <a16:creationId xmlns:a16="http://schemas.microsoft.com/office/drawing/2014/main" id="{F4E9AA8F-E162-4A9C-8095-32E99D39128A}"/>
            </a:ext>
          </a:extLst>
        </xdr:cNvPr>
        <xdr:cNvSpPr/>
      </xdr:nvSpPr>
      <xdr:spPr>
        <a:xfrm>
          <a:off x="3238500" y="60356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30</xdr:row>
      <xdr:rowOff>84667</xdr:rowOff>
    </xdr:from>
    <xdr:to>
      <xdr:col>11</xdr:col>
      <xdr:colOff>187325</xdr:colOff>
      <xdr:row>31</xdr:row>
      <xdr:rowOff>14817</xdr:rowOff>
    </xdr:to>
    <xdr:sp macro="" textlink="">
      <xdr:nvSpPr>
        <xdr:cNvPr id="78" name="フローチャート: 判断 77">
          <a:extLst>
            <a:ext uri="{FF2B5EF4-FFF2-40B4-BE49-F238E27FC236}">
              <a16:creationId xmlns:a16="http://schemas.microsoft.com/office/drawing/2014/main" id="{ED30DE3D-7F52-4DC4-94D1-C44D61BED141}"/>
            </a:ext>
          </a:extLst>
        </xdr:cNvPr>
        <xdr:cNvSpPr/>
      </xdr:nvSpPr>
      <xdr:spPr>
        <a:xfrm>
          <a:off x="2476500" y="5999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30</xdr:row>
      <xdr:rowOff>27093</xdr:rowOff>
    </xdr:from>
    <xdr:to>
      <xdr:col>7</xdr:col>
      <xdr:colOff>187325</xdr:colOff>
      <xdr:row>30</xdr:row>
      <xdr:rowOff>128693</xdr:rowOff>
    </xdr:to>
    <xdr:sp macro="" textlink="">
      <xdr:nvSpPr>
        <xdr:cNvPr id="79" name="フローチャート: 判断 78">
          <a:extLst>
            <a:ext uri="{FF2B5EF4-FFF2-40B4-BE49-F238E27FC236}">
              <a16:creationId xmlns:a16="http://schemas.microsoft.com/office/drawing/2014/main" id="{380DCBF2-6C6C-43F8-B615-8EB6648628ED}"/>
            </a:ext>
          </a:extLst>
        </xdr:cNvPr>
        <xdr:cNvSpPr/>
      </xdr:nvSpPr>
      <xdr:spPr>
        <a:xfrm>
          <a:off x="1714500" y="59421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80" name="テキスト ボックス 79">
          <a:extLst>
            <a:ext uri="{FF2B5EF4-FFF2-40B4-BE49-F238E27FC236}">
              <a16:creationId xmlns:a16="http://schemas.microsoft.com/office/drawing/2014/main" id="{03854CBD-F999-426D-84F5-0390B1086C20}"/>
            </a:ext>
          </a:extLst>
        </xdr:cNvPr>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R03</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81" name="テキスト ボックス 80">
          <a:extLst>
            <a:ext uri="{FF2B5EF4-FFF2-40B4-BE49-F238E27FC236}">
              <a16:creationId xmlns:a16="http://schemas.microsoft.com/office/drawing/2014/main" id="{EC7107F1-80DD-4A58-B9CB-1771ECFDD340}"/>
            </a:ext>
          </a:extLst>
        </xdr:cNvPr>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82" name="テキスト ボックス 81">
          <a:extLst>
            <a:ext uri="{FF2B5EF4-FFF2-40B4-BE49-F238E27FC236}">
              <a16:creationId xmlns:a16="http://schemas.microsoft.com/office/drawing/2014/main" id="{5E221428-2939-4AEF-901F-8B372D3420AA}"/>
            </a:ext>
          </a:extLst>
        </xdr:cNvPr>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83" name="テキスト ボックス 82">
          <a:extLst>
            <a:ext uri="{FF2B5EF4-FFF2-40B4-BE49-F238E27FC236}">
              <a16:creationId xmlns:a16="http://schemas.microsoft.com/office/drawing/2014/main" id="{D8791873-2E7A-4FC9-8803-8F26E2D1D6A7}"/>
            </a:ext>
          </a:extLst>
        </xdr:cNvPr>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84" name="テキスト ボックス 83">
          <a:extLst>
            <a:ext uri="{FF2B5EF4-FFF2-40B4-BE49-F238E27FC236}">
              <a16:creationId xmlns:a16="http://schemas.microsoft.com/office/drawing/2014/main" id="{0E76E364-5D01-4306-9798-B13FFB6C8F31}"/>
            </a:ext>
          </a:extLst>
        </xdr:cNvPr>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30</xdr:row>
      <xdr:rowOff>131445</xdr:rowOff>
    </xdr:from>
    <xdr:to>
      <xdr:col>23</xdr:col>
      <xdr:colOff>136525</xdr:colOff>
      <xdr:row>31</xdr:row>
      <xdr:rowOff>61595</xdr:rowOff>
    </xdr:to>
    <xdr:sp macro="" textlink="">
      <xdr:nvSpPr>
        <xdr:cNvPr id="85" name="楕円 84">
          <a:extLst>
            <a:ext uri="{FF2B5EF4-FFF2-40B4-BE49-F238E27FC236}">
              <a16:creationId xmlns:a16="http://schemas.microsoft.com/office/drawing/2014/main" id="{5994C6B0-2E29-4469-844E-67A533A21805}"/>
            </a:ext>
          </a:extLst>
        </xdr:cNvPr>
        <xdr:cNvSpPr/>
      </xdr:nvSpPr>
      <xdr:spPr>
        <a:xfrm>
          <a:off x="4711700" y="6046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29</xdr:row>
      <xdr:rowOff>154322</xdr:rowOff>
    </xdr:from>
    <xdr:ext cx="405111" cy="259045"/>
    <xdr:sp macro="" textlink="">
      <xdr:nvSpPr>
        <xdr:cNvPr id="86" name="有形固定資産減価償却率該当値テキスト">
          <a:extLst>
            <a:ext uri="{FF2B5EF4-FFF2-40B4-BE49-F238E27FC236}">
              <a16:creationId xmlns:a16="http://schemas.microsoft.com/office/drawing/2014/main" id="{A995EABB-CAEA-4FEA-8C23-10722FB79921}"/>
            </a:ext>
          </a:extLst>
        </xdr:cNvPr>
        <xdr:cNvSpPr txBox="1"/>
      </xdr:nvSpPr>
      <xdr:spPr>
        <a:xfrm>
          <a:off x="4813300" y="58978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30</xdr:row>
      <xdr:rowOff>88265</xdr:rowOff>
    </xdr:from>
    <xdr:to>
      <xdr:col>19</xdr:col>
      <xdr:colOff>187325</xdr:colOff>
      <xdr:row>31</xdr:row>
      <xdr:rowOff>18415</xdr:rowOff>
    </xdr:to>
    <xdr:sp macro="" textlink="">
      <xdr:nvSpPr>
        <xdr:cNvPr id="87" name="楕円 86">
          <a:extLst>
            <a:ext uri="{FF2B5EF4-FFF2-40B4-BE49-F238E27FC236}">
              <a16:creationId xmlns:a16="http://schemas.microsoft.com/office/drawing/2014/main" id="{E7F992B2-D1F1-4E5B-BC1D-73DA73497447}"/>
            </a:ext>
          </a:extLst>
        </xdr:cNvPr>
        <xdr:cNvSpPr/>
      </xdr:nvSpPr>
      <xdr:spPr>
        <a:xfrm>
          <a:off x="4000500" y="6003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30</xdr:row>
      <xdr:rowOff>139065</xdr:rowOff>
    </xdr:from>
    <xdr:to>
      <xdr:col>23</xdr:col>
      <xdr:colOff>85725</xdr:colOff>
      <xdr:row>31</xdr:row>
      <xdr:rowOff>10795</xdr:rowOff>
    </xdr:to>
    <xdr:cxnSp macro="">
      <xdr:nvCxnSpPr>
        <xdr:cNvPr id="88" name="直線コネクタ 87">
          <a:extLst>
            <a:ext uri="{FF2B5EF4-FFF2-40B4-BE49-F238E27FC236}">
              <a16:creationId xmlns:a16="http://schemas.microsoft.com/office/drawing/2014/main" id="{798E8745-3771-4040-9F31-4CB5ED52C949}"/>
            </a:ext>
          </a:extLst>
        </xdr:cNvPr>
        <xdr:cNvCxnSpPr/>
      </xdr:nvCxnSpPr>
      <xdr:spPr>
        <a:xfrm>
          <a:off x="4051300" y="6054090"/>
          <a:ext cx="711200" cy="431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30</xdr:row>
      <xdr:rowOff>19897</xdr:rowOff>
    </xdr:from>
    <xdr:to>
      <xdr:col>15</xdr:col>
      <xdr:colOff>187325</xdr:colOff>
      <xdr:row>30</xdr:row>
      <xdr:rowOff>121497</xdr:rowOff>
    </xdr:to>
    <xdr:sp macro="" textlink="">
      <xdr:nvSpPr>
        <xdr:cNvPr id="89" name="楕円 88">
          <a:extLst>
            <a:ext uri="{FF2B5EF4-FFF2-40B4-BE49-F238E27FC236}">
              <a16:creationId xmlns:a16="http://schemas.microsoft.com/office/drawing/2014/main" id="{47E46B33-436A-4338-8022-E715718AC0D7}"/>
            </a:ext>
          </a:extLst>
        </xdr:cNvPr>
        <xdr:cNvSpPr/>
      </xdr:nvSpPr>
      <xdr:spPr>
        <a:xfrm>
          <a:off x="3238500" y="59349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30</xdr:row>
      <xdr:rowOff>70697</xdr:rowOff>
    </xdr:from>
    <xdr:to>
      <xdr:col>19</xdr:col>
      <xdr:colOff>136525</xdr:colOff>
      <xdr:row>30</xdr:row>
      <xdr:rowOff>139065</xdr:rowOff>
    </xdr:to>
    <xdr:cxnSp macro="">
      <xdr:nvCxnSpPr>
        <xdr:cNvPr id="90" name="直線コネクタ 89">
          <a:extLst>
            <a:ext uri="{FF2B5EF4-FFF2-40B4-BE49-F238E27FC236}">
              <a16:creationId xmlns:a16="http://schemas.microsoft.com/office/drawing/2014/main" id="{D230A0D8-8F82-443E-ACCC-2B8812EDECF7}"/>
            </a:ext>
          </a:extLst>
        </xdr:cNvPr>
        <xdr:cNvCxnSpPr/>
      </xdr:nvCxnSpPr>
      <xdr:spPr>
        <a:xfrm>
          <a:off x="3289300" y="5985722"/>
          <a:ext cx="762000" cy="683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29</xdr:row>
      <xdr:rowOff>130175</xdr:rowOff>
    </xdr:from>
    <xdr:to>
      <xdr:col>11</xdr:col>
      <xdr:colOff>187325</xdr:colOff>
      <xdr:row>30</xdr:row>
      <xdr:rowOff>60325</xdr:rowOff>
    </xdr:to>
    <xdr:sp macro="" textlink="">
      <xdr:nvSpPr>
        <xdr:cNvPr id="91" name="楕円 90">
          <a:extLst>
            <a:ext uri="{FF2B5EF4-FFF2-40B4-BE49-F238E27FC236}">
              <a16:creationId xmlns:a16="http://schemas.microsoft.com/office/drawing/2014/main" id="{2BA3E18A-5B34-44E2-B8B5-89F98C2E008E}"/>
            </a:ext>
          </a:extLst>
        </xdr:cNvPr>
        <xdr:cNvSpPr/>
      </xdr:nvSpPr>
      <xdr:spPr>
        <a:xfrm>
          <a:off x="2476500" y="5873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30</xdr:row>
      <xdr:rowOff>9525</xdr:rowOff>
    </xdr:from>
    <xdr:to>
      <xdr:col>15</xdr:col>
      <xdr:colOff>136525</xdr:colOff>
      <xdr:row>30</xdr:row>
      <xdr:rowOff>70697</xdr:rowOff>
    </xdr:to>
    <xdr:cxnSp macro="">
      <xdr:nvCxnSpPr>
        <xdr:cNvPr id="92" name="直線コネクタ 91">
          <a:extLst>
            <a:ext uri="{FF2B5EF4-FFF2-40B4-BE49-F238E27FC236}">
              <a16:creationId xmlns:a16="http://schemas.microsoft.com/office/drawing/2014/main" id="{A3D456D5-7459-4DF6-A472-DA06CF0B47A6}"/>
            </a:ext>
          </a:extLst>
        </xdr:cNvPr>
        <xdr:cNvCxnSpPr/>
      </xdr:nvCxnSpPr>
      <xdr:spPr>
        <a:xfrm>
          <a:off x="2527300" y="5924550"/>
          <a:ext cx="762000" cy="611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29</xdr:row>
      <xdr:rowOff>72602</xdr:rowOff>
    </xdr:from>
    <xdr:to>
      <xdr:col>7</xdr:col>
      <xdr:colOff>187325</xdr:colOff>
      <xdr:row>30</xdr:row>
      <xdr:rowOff>2752</xdr:rowOff>
    </xdr:to>
    <xdr:sp macro="" textlink="">
      <xdr:nvSpPr>
        <xdr:cNvPr id="93" name="楕円 92">
          <a:extLst>
            <a:ext uri="{FF2B5EF4-FFF2-40B4-BE49-F238E27FC236}">
              <a16:creationId xmlns:a16="http://schemas.microsoft.com/office/drawing/2014/main" id="{864DCC29-FF68-4F83-BC9F-2AD1727A69A8}"/>
            </a:ext>
          </a:extLst>
        </xdr:cNvPr>
        <xdr:cNvSpPr/>
      </xdr:nvSpPr>
      <xdr:spPr>
        <a:xfrm>
          <a:off x="1714500" y="58161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136525</xdr:colOff>
      <xdr:row>29</xdr:row>
      <xdr:rowOff>123402</xdr:rowOff>
    </xdr:from>
    <xdr:to>
      <xdr:col>11</xdr:col>
      <xdr:colOff>136525</xdr:colOff>
      <xdr:row>30</xdr:row>
      <xdr:rowOff>9525</xdr:rowOff>
    </xdr:to>
    <xdr:cxnSp macro="">
      <xdr:nvCxnSpPr>
        <xdr:cNvPr id="94" name="直線コネクタ 93">
          <a:extLst>
            <a:ext uri="{FF2B5EF4-FFF2-40B4-BE49-F238E27FC236}">
              <a16:creationId xmlns:a16="http://schemas.microsoft.com/office/drawing/2014/main" id="{F7594B9A-7E15-4F3E-B84C-DBCEA178C97E}"/>
            </a:ext>
          </a:extLst>
        </xdr:cNvPr>
        <xdr:cNvCxnSpPr/>
      </xdr:nvCxnSpPr>
      <xdr:spPr>
        <a:xfrm>
          <a:off x="1765300" y="5866977"/>
          <a:ext cx="762000" cy="575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31</xdr:row>
      <xdr:rowOff>56320</xdr:rowOff>
    </xdr:from>
    <xdr:ext cx="405111" cy="259045"/>
    <xdr:sp macro="" textlink="">
      <xdr:nvSpPr>
        <xdr:cNvPr id="95" name="n_1aveValue有形固定資産減価償却率">
          <a:extLst>
            <a:ext uri="{FF2B5EF4-FFF2-40B4-BE49-F238E27FC236}">
              <a16:creationId xmlns:a16="http://schemas.microsoft.com/office/drawing/2014/main" id="{9E332ABA-78F4-4C49-9213-29737AB3546C}"/>
            </a:ext>
          </a:extLst>
        </xdr:cNvPr>
        <xdr:cNvSpPr txBox="1"/>
      </xdr:nvSpPr>
      <xdr:spPr>
        <a:xfrm>
          <a:off x="3836044" y="61427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31</xdr:row>
      <xdr:rowOff>41927</xdr:rowOff>
    </xdr:from>
    <xdr:ext cx="405111" cy="259045"/>
    <xdr:sp macro="" textlink="">
      <xdr:nvSpPr>
        <xdr:cNvPr id="96" name="n_2aveValue有形固定資産減価償却率">
          <a:extLst>
            <a:ext uri="{FF2B5EF4-FFF2-40B4-BE49-F238E27FC236}">
              <a16:creationId xmlns:a16="http://schemas.microsoft.com/office/drawing/2014/main" id="{0F63BB30-83A1-4678-B15A-910CAA91B5AE}"/>
            </a:ext>
          </a:extLst>
        </xdr:cNvPr>
        <xdr:cNvSpPr txBox="1"/>
      </xdr:nvSpPr>
      <xdr:spPr>
        <a:xfrm>
          <a:off x="3086744" y="61284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31</xdr:row>
      <xdr:rowOff>5944</xdr:rowOff>
    </xdr:from>
    <xdr:ext cx="405111" cy="259045"/>
    <xdr:sp macro="" textlink="">
      <xdr:nvSpPr>
        <xdr:cNvPr id="97" name="n_3aveValue有形固定資産減価償却率">
          <a:extLst>
            <a:ext uri="{FF2B5EF4-FFF2-40B4-BE49-F238E27FC236}">
              <a16:creationId xmlns:a16="http://schemas.microsoft.com/office/drawing/2014/main" id="{A8E48B0D-6632-4434-8EB6-3E605D3E9D34}"/>
            </a:ext>
          </a:extLst>
        </xdr:cNvPr>
        <xdr:cNvSpPr txBox="1"/>
      </xdr:nvSpPr>
      <xdr:spPr>
        <a:xfrm>
          <a:off x="2324744" y="60924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30</xdr:row>
      <xdr:rowOff>119820</xdr:rowOff>
    </xdr:from>
    <xdr:ext cx="405111" cy="259045"/>
    <xdr:sp macro="" textlink="">
      <xdr:nvSpPr>
        <xdr:cNvPr id="98" name="n_4aveValue有形固定資産減価償却率">
          <a:extLst>
            <a:ext uri="{FF2B5EF4-FFF2-40B4-BE49-F238E27FC236}">
              <a16:creationId xmlns:a16="http://schemas.microsoft.com/office/drawing/2014/main" id="{F467789C-9FA0-4549-9BBF-752261A6822D}"/>
            </a:ext>
          </a:extLst>
        </xdr:cNvPr>
        <xdr:cNvSpPr txBox="1"/>
      </xdr:nvSpPr>
      <xdr:spPr>
        <a:xfrm>
          <a:off x="1562744" y="60348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29</xdr:row>
      <xdr:rowOff>34942</xdr:rowOff>
    </xdr:from>
    <xdr:ext cx="405111" cy="259045"/>
    <xdr:sp macro="" textlink="">
      <xdr:nvSpPr>
        <xdr:cNvPr id="99" name="n_1mainValue有形固定資産減価償却率">
          <a:extLst>
            <a:ext uri="{FF2B5EF4-FFF2-40B4-BE49-F238E27FC236}">
              <a16:creationId xmlns:a16="http://schemas.microsoft.com/office/drawing/2014/main" id="{AD120E28-87C9-4E30-89FA-3A023D4DD14C}"/>
            </a:ext>
          </a:extLst>
        </xdr:cNvPr>
        <xdr:cNvSpPr txBox="1"/>
      </xdr:nvSpPr>
      <xdr:spPr>
        <a:xfrm>
          <a:off x="3836044" y="57785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28</xdr:row>
      <xdr:rowOff>138024</xdr:rowOff>
    </xdr:from>
    <xdr:ext cx="405111" cy="259045"/>
    <xdr:sp macro="" textlink="">
      <xdr:nvSpPr>
        <xdr:cNvPr id="100" name="n_2mainValue有形固定資産減価償却率">
          <a:extLst>
            <a:ext uri="{FF2B5EF4-FFF2-40B4-BE49-F238E27FC236}">
              <a16:creationId xmlns:a16="http://schemas.microsoft.com/office/drawing/2014/main" id="{30922685-1B03-439A-8165-BC9BB055709B}"/>
            </a:ext>
          </a:extLst>
        </xdr:cNvPr>
        <xdr:cNvSpPr txBox="1"/>
      </xdr:nvSpPr>
      <xdr:spPr>
        <a:xfrm>
          <a:off x="3086744" y="57101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28</xdr:row>
      <xdr:rowOff>76852</xdr:rowOff>
    </xdr:from>
    <xdr:ext cx="405111" cy="259045"/>
    <xdr:sp macro="" textlink="">
      <xdr:nvSpPr>
        <xdr:cNvPr id="101" name="n_3mainValue有形固定資産減価償却率">
          <a:extLst>
            <a:ext uri="{FF2B5EF4-FFF2-40B4-BE49-F238E27FC236}">
              <a16:creationId xmlns:a16="http://schemas.microsoft.com/office/drawing/2014/main" id="{7462320F-CE2E-4CDF-A4AD-ACA6ADEFD58A}"/>
            </a:ext>
          </a:extLst>
        </xdr:cNvPr>
        <xdr:cNvSpPr txBox="1"/>
      </xdr:nvSpPr>
      <xdr:spPr>
        <a:xfrm>
          <a:off x="2324744" y="56489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28</xdr:row>
      <xdr:rowOff>19279</xdr:rowOff>
    </xdr:from>
    <xdr:ext cx="405111" cy="259045"/>
    <xdr:sp macro="" textlink="">
      <xdr:nvSpPr>
        <xdr:cNvPr id="102" name="n_4mainValue有形固定資産減価償却率">
          <a:extLst>
            <a:ext uri="{FF2B5EF4-FFF2-40B4-BE49-F238E27FC236}">
              <a16:creationId xmlns:a16="http://schemas.microsoft.com/office/drawing/2014/main" id="{9D5F1F35-1C12-422F-9231-4536A5FCD7E3}"/>
            </a:ext>
          </a:extLst>
        </xdr:cNvPr>
        <xdr:cNvSpPr txBox="1"/>
      </xdr:nvSpPr>
      <xdr:spPr>
        <a:xfrm>
          <a:off x="1562744" y="55914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103" name="正方形/長方形 102">
          <a:extLst>
            <a:ext uri="{FF2B5EF4-FFF2-40B4-BE49-F238E27FC236}">
              <a16:creationId xmlns:a16="http://schemas.microsoft.com/office/drawing/2014/main" id="{EFEEB46E-14A2-4C68-9D6A-410FD2060DAB}"/>
            </a:ext>
          </a:extLst>
        </xdr:cNvPr>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04" name="正方形/長方形 103">
          <a:extLst>
            <a:ext uri="{FF2B5EF4-FFF2-40B4-BE49-F238E27FC236}">
              <a16:creationId xmlns:a16="http://schemas.microsoft.com/office/drawing/2014/main" id="{159E936F-98DC-447A-83B7-061892587CD3}"/>
            </a:ext>
          </a:extLst>
        </xdr:cNvPr>
        <xdr:cNvSpPr/>
      </xdr:nvSpPr>
      <xdr:spPr>
        <a:xfrm>
          <a:off x="12373243" y="4624642"/>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105" name="正方形/長方形 104">
          <a:extLst>
            <a:ext uri="{FF2B5EF4-FFF2-40B4-BE49-F238E27FC236}">
              <a16:creationId xmlns:a16="http://schemas.microsoft.com/office/drawing/2014/main" id="{ED8ECB85-037E-4796-8795-EE87DFDDA6EF}"/>
            </a:ext>
          </a:extLst>
        </xdr:cNvPr>
        <xdr:cNvSpPr/>
      </xdr:nvSpPr>
      <xdr:spPr>
        <a:xfrm>
          <a:off x="13818140" y="4607971"/>
          <a:ext cx="938719"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[ 225.7</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06" name="正方形/長方形 105">
          <a:extLst>
            <a:ext uri="{FF2B5EF4-FFF2-40B4-BE49-F238E27FC236}">
              <a16:creationId xmlns:a16="http://schemas.microsoft.com/office/drawing/2014/main" id="{AAE27CCE-A032-4AE0-86FE-AC1DC1F6CC79}"/>
            </a:ext>
          </a:extLst>
        </xdr:cNvPr>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07" name="正方形/長方形 106">
          <a:extLst>
            <a:ext uri="{FF2B5EF4-FFF2-40B4-BE49-F238E27FC236}">
              <a16:creationId xmlns:a16="http://schemas.microsoft.com/office/drawing/2014/main" id="{9F41D055-6DFE-4B68-A0FA-B397E331AC8E}"/>
            </a:ext>
          </a:extLst>
        </xdr:cNvPr>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08" name="正方形/長方形 107">
          <a:extLst>
            <a:ext uri="{FF2B5EF4-FFF2-40B4-BE49-F238E27FC236}">
              <a16:creationId xmlns:a16="http://schemas.microsoft.com/office/drawing/2014/main" id="{7F7C894D-5A1E-44DA-B784-8A660DCD4D6C}"/>
            </a:ext>
          </a:extLst>
        </xdr:cNvPr>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09" name="正方形/長方形 108">
          <a:extLst>
            <a:ext uri="{FF2B5EF4-FFF2-40B4-BE49-F238E27FC236}">
              <a16:creationId xmlns:a16="http://schemas.microsoft.com/office/drawing/2014/main" id="{7B12F3D4-FDE5-4775-A24A-CF42D2642A69}"/>
            </a:ext>
          </a:extLst>
        </xdr:cNvPr>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10" name="正方形/長方形 109">
          <a:extLst>
            <a:ext uri="{FF2B5EF4-FFF2-40B4-BE49-F238E27FC236}">
              <a16:creationId xmlns:a16="http://schemas.microsoft.com/office/drawing/2014/main" id="{68F5C106-C891-423A-B8A9-88B58590C2E0}"/>
            </a:ext>
          </a:extLst>
        </xdr:cNvPr>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11" name="正方形/長方形 110">
          <a:extLst>
            <a:ext uri="{FF2B5EF4-FFF2-40B4-BE49-F238E27FC236}">
              <a16:creationId xmlns:a16="http://schemas.microsoft.com/office/drawing/2014/main" id="{9353CF74-C18D-4329-BA2A-E599E948F7CD}"/>
            </a:ext>
          </a:extLst>
        </xdr:cNvPr>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12" name="正方形/長方形 111">
          <a:extLst>
            <a:ext uri="{FF2B5EF4-FFF2-40B4-BE49-F238E27FC236}">
              <a16:creationId xmlns:a16="http://schemas.microsoft.com/office/drawing/2014/main" id="{965C1C95-A28B-4D72-B79A-3F3E35C5E528}"/>
            </a:ext>
          </a:extLst>
        </xdr:cNvPr>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13" name="正方形/長方形 112">
          <a:extLst>
            <a:ext uri="{FF2B5EF4-FFF2-40B4-BE49-F238E27FC236}">
              <a16:creationId xmlns:a16="http://schemas.microsoft.com/office/drawing/2014/main" id="{EA409764-48C6-418F-9FD9-A69D76902AEC}"/>
            </a:ext>
          </a:extLst>
        </xdr:cNvPr>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14" name="正方形/長方形 113">
          <a:extLst>
            <a:ext uri="{FF2B5EF4-FFF2-40B4-BE49-F238E27FC236}">
              <a16:creationId xmlns:a16="http://schemas.microsoft.com/office/drawing/2014/main" id="{5471A121-C89D-458D-83BB-92BDFFCAEBEB}"/>
            </a:ext>
          </a:extLst>
        </xdr:cNvPr>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15" name="テキスト ボックス 114">
          <a:extLst>
            <a:ext uri="{FF2B5EF4-FFF2-40B4-BE49-F238E27FC236}">
              <a16:creationId xmlns:a16="http://schemas.microsoft.com/office/drawing/2014/main" id="{291FCC58-95DC-4B7F-8962-B89C0328CDDD}"/>
            </a:ext>
          </a:extLst>
        </xdr:cNvPr>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en-US">
              <a:solidFill>
                <a:sysClr val="windowText" lastClr="000000"/>
              </a:solidFill>
              <a:effectLst/>
              <a:latin typeface="ＭＳ Ｐゴシック" panose="020B0600070205080204" pitchFamily="50" charset="-128"/>
              <a:ea typeface="ＭＳ Ｐゴシック" panose="020B0600070205080204" pitchFamily="50" charset="-128"/>
            </a:rPr>
            <a:t>　債務償還比率については、前年度より</a:t>
          </a:r>
          <a:r>
            <a:rPr lang="en-US" altLang="ja-JP">
              <a:solidFill>
                <a:sysClr val="windowText" lastClr="000000"/>
              </a:solidFill>
              <a:effectLst/>
              <a:latin typeface="ＭＳ Ｐゴシック" panose="020B0600070205080204" pitchFamily="50" charset="-128"/>
              <a:ea typeface="ＭＳ Ｐゴシック" panose="020B0600070205080204" pitchFamily="50" charset="-128"/>
            </a:rPr>
            <a:t>82.5</a:t>
          </a:r>
          <a:r>
            <a:rPr lang="ja-JP" altLang="en-US">
              <a:solidFill>
                <a:sysClr val="windowText" lastClr="000000"/>
              </a:solidFill>
              <a:effectLst/>
              <a:latin typeface="ＭＳ Ｐゴシック" panose="020B0600070205080204" pitchFamily="50" charset="-128"/>
              <a:ea typeface="ＭＳ Ｐゴシック" panose="020B0600070205080204" pitchFamily="50" charset="-128"/>
            </a:rPr>
            <a:t>％減少しており、県平均及び類似団体平均より低く推移している。</a:t>
          </a:r>
          <a:endParaRPr lang="en-US" altLang="ja-JP">
            <a:solidFill>
              <a:sysClr val="windowText" lastClr="000000"/>
            </a:solidFill>
            <a:effectLst/>
            <a:latin typeface="ＭＳ Ｐゴシック" panose="020B0600070205080204" pitchFamily="50" charset="-128"/>
            <a:ea typeface="ＭＳ Ｐゴシック" panose="020B0600070205080204" pitchFamily="50" charset="-128"/>
          </a:endParaRPr>
        </a:p>
        <a:p>
          <a:pPr eaLnBrk="1" fontAlgn="auto" latinLnBrk="0" hangingPunct="1"/>
          <a:r>
            <a:rPr lang="ja-JP" altLang="en-US">
              <a:solidFill>
                <a:sysClr val="windowText" lastClr="000000"/>
              </a:solidFill>
              <a:effectLst/>
              <a:latin typeface="ＭＳ Ｐゴシック" panose="020B0600070205080204" pitchFamily="50" charset="-128"/>
              <a:ea typeface="ＭＳ Ｐゴシック" panose="020B0600070205080204" pitchFamily="50" charset="-128"/>
            </a:rPr>
            <a:t>　地方債残高や債務負担行為に基づく支出予定額、さらには公営企業債等繰入見込額の減により将来負担比率は減少しているが、引き続き定員適正化計画に基づき執行体制の管理を行うとともに、事業の効果の検証を行い歳出抑制に努め、さらなる適正化を図っていく。</a:t>
          </a:r>
          <a:endParaRPr lang="en-US" altLang="ja-JP">
            <a:solidFill>
              <a:sysClr val="windowText" lastClr="000000"/>
            </a:solidFill>
            <a:effectLst/>
            <a:latin typeface="ＭＳ Ｐゴシック" panose="020B0600070205080204" pitchFamily="50" charset="-128"/>
            <a:ea typeface="ＭＳ Ｐゴシック" panose="020B0600070205080204" pitchFamily="50" charset="-128"/>
          </a:endParaRPr>
        </a:p>
        <a:p>
          <a:pPr eaLnBrk="1" fontAlgn="auto" latinLnBrk="0" hangingPunct="1"/>
          <a:endParaRPr lang="ja-JP" altLang="ja-JP">
            <a:solidFill>
              <a:sysClr val="windowText" lastClr="000000"/>
            </a:solidFill>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57</xdr:col>
      <xdr:colOff>111125</xdr:colOff>
      <xdr:row>23</xdr:row>
      <xdr:rowOff>47625</xdr:rowOff>
    </xdr:from>
    <xdr:ext cx="349839" cy="225703"/>
    <xdr:sp macro="" textlink="">
      <xdr:nvSpPr>
        <xdr:cNvPr id="116" name="テキスト ボックス 115">
          <a:extLst>
            <a:ext uri="{FF2B5EF4-FFF2-40B4-BE49-F238E27FC236}">
              <a16:creationId xmlns:a16="http://schemas.microsoft.com/office/drawing/2014/main" id="{1F7B981D-388A-4AE9-8FFB-A721039CCD9F}"/>
            </a:ext>
          </a:extLst>
        </xdr:cNvPr>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17" name="直線コネクタ 116">
          <a:extLst>
            <a:ext uri="{FF2B5EF4-FFF2-40B4-BE49-F238E27FC236}">
              <a16:creationId xmlns:a16="http://schemas.microsoft.com/office/drawing/2014/main" id="{BFB3B3F8-A320-43E0-9ED2-11FF4C0D02E4}"/>
            </a:ext>
          </a:extLst>
        </xdr:cNvPr>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18" name="テキスト ボックス 117">
          <a:extLst>
            <a:ext uri="{FF2B5EF4-FFF2-40B4-BE49-F238E27FC236}">
              <a16:creationId xmlns:a16="http://schemas.microsoft.com/office/drawing/2014/main" id="{EFC08AAE-C559-428F-A742-FC0D3A465332}"/>
            </a:ext>
          </a:extLst>
        </xdr:cNvPr>
        <xdr:cNvSpPr txBox="1"/>
      </xdr:nvSpPr>
      <xdr:spPr>
        <a:xfrm>
          <a:off x="10756676" y="7018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34</xdr:row>
      <xdr:rowOff>151342</xdr:rowOff>
    </xdr:from>
    <xdr:to>
      <xdr:col>80</xdr:col>
      <xdr:colOff>9525</xdr:colOff>
      <xdr:row>34</xdr:row>
      <xdr:rowOff>151342</xdr:rowOff>
    </xdr:to>
    <xdr:cxnSp macro="">
      <xdr:nvCxnSpPr>
        <xdr:cNvPr id="119" name="直線コネクタ 118">
          <a:extLst>
            <a:ext uri="{FF2B5EF4-FFF2-40B4-BE49-F238E27FC236}">
              <a16:creationId xmlns:a16="http://schemas.microsoft.com/office/drawing/2014/main" id="{F398AC4A-D047-402D-9D13-314429E1D1CF}"/>
            </a:ext>
          </a:extLst>
        </xdr:cNvPr>
        <xdr:cNvCxnSpPr/>
      </xdr:nvCxnSpPr>
      <xdr:spPr>
        <a:xfrm>
          <a:off x="11303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34</xdr:row>
      <xdr:rowOff>57541</xdr:rowOff>
    </xdr:from>
    <xdr:ext cx="410689" cy="225703"/>
    <xdr:sp macro="" textlink="">
      <xdr:nvSpPr>
        <xdr:cNvPr id="120" name="テキスト ボックス 119">
          <a:extLst>
            <a:ext uri="{FF2B5EF4-FFF2-40B4-BE49-F238E27FC236}">
              <a16:creationId xmlns:a16="http://schemas.microsoft.com/office/drawing/2014/main" id="{F63F6820-5AA2-42C6-99E1-3CF95A11E776}"/>
            </a:ext>
          </a:extLst>
        </xdr:cNvPr>
        <xdr:cNvSpPr txBox="1"/>
      </xdr:nvSpPr>
      <xdr:spPr>
        <a:xfrm>
          <a:off x="10828811" y="66583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21" name="直線コネクタ 120">
          <a:extLst>
            <a:ext uri="{FF2B5EF4-FFF2-40B4-BE49-F238E27FC236}">
              <a16:creationId xmlns:a16="http://schemas.microsoft.com/office/drawing/2014/main" id="{9F19236C-6936-403F-8B2E-1B6077825CC1}"/>
            </a:ext>
          </a:extLst>
        </xdr:cNvPr>
        <xdr:cNvCxnSpPr/>
      </xdr:nvCxnSpPr>
      <xdr:spPr>
        <a:xfrm>
          <a:off x="11303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40607</xdr:rowOff>
    </xdr:from>
    <xdr:ext cx="410689" cy="225703"/>
    <xdr:sp macro="" textlink="">
      <xdr:nvSpPr>
        <xdr:cNvPr id="122" name="テキスト ボックス 121">
          <a:extLst>
            <a:ext uri="{FF2B5EF4-FFF2-40B4-BE49-F238E27FC236}">
              <a16:creationId xmlns:a16="http://schemas.microsoft.com/office/drawing/2014/main" id="{A0128181-BFED-44D1-8D78-517A546A1E6E}"/>
            </a:ext>
          </a:extLst>
        </xdr:cNvPr>
        <xdr:cNvSpPr txBox="1"/>
      </xdr:nvSpPr>
      <xdr:spPr>
        <a:xfrm>
          <a:off x="10828811" y="6298532"/>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23" name="直線コネクタ 122">
          <a:extLst>
            <a:ext uri="{FF2B5EF4-FFF2-40B4-BE49-F238E27FC236}">
              <a16:creationId xmlns:a16="http://schemas.microsoft.com/office/drawing/2014/main" id="{83E36146-098D-497C-BD11-A0F420D699DC}"/>
            </a:ext>
          </a:extLst>
        </xdr:cNvPr>
        <xdr:cNvCxnSpPr/>
      </xdr:nvCxnSpPr>
      <xdr:spPr>
        <a:xfrm>
          <a:off x="11303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30</xdr:row>
      <xdr:rowOff>23674</xdr:rowOff>
    </xdr:from>
    <xdr:ext cx="410689" cy="225703"/>
    <xdr:sp macro="" textlink="">
      <xdr:nvSpPr>
        <xdr:cNvPr id="124" name="テキスト ボックス 123">
          <a:extLst>
            <a:ext uri="{FF2B5EF4-FFF2-40B4-BE49-F238E27FC236}">
              <a16:creationId xmlns:a16="http://schemas.microsoft.com/office/drawing/2014/main" id="{70B956A1-6E4B-4187-91AF-7EA429382414}"/>
            </a:ext>
          </a:extLst>
        </xdr:cNvPr>
        <xdr:cNvSpPr txBox="1"/>
      </xdr:nvSpPr>
      <xdr:spPr>
        <a:xfrm>
          <a:off x="10828811" y="59386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25" name="直線コネクタ 124">
          <a:extLst>
            <a:ext uri="{FF2B5EF4-FFF2-40B4-BE49-F238E27FC236}">
              <a16:creationId xmlns:a16="http://schemas.microsoft.com/office/drawing/2014/main" id="{E82CC427-6D54-478D-927A-8BB11A6BA5FA}"/>
            </a:ext>
          </a:extLst>
        </xdr:cNvPr>
        <xdr:cNvCxnSpPr/>
      </xdr:nvCxnSpPr>
      <xdr:spPr>
        <a:xfrm>
          <a:off x="11303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126" name="テキスト ボックス 125">
          <a:extLst>
            <a:ext uri="{FF2B5EF4-FFF2-40B4-BE49-F238E27FC236}">
              <a16:creationId xmlns:a16="http://schemas.microsoft.com/office/drawing/2014/main" id="{6351EA39-321D-46DD-BE66-FE866245BF09}"/>
            </a:ext>
          </a:extLst>
        </xdr:cNvPr>
        <xdr:cNvSpPr txBox="1"/>
      </xdr:nvSpPr>
      <xdr:spPr>
        <a:xfrm>
          <a:off x="10828811" y="55788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27" name="直線コネクタ 126">
          <a:extLst>
            <a:ext uri="{FF2B5EF4-FFF2-40B4-BE49-F238E27FC236}">
              <a16:creationId xmlns:a16="http://schemas.microsoft.com/office/drawing/2014/main" id="{1AC16FDC-2016-4FDF-B3BB-FEA4D6F3A146}"/>
            </a:ext>
          </a:extLst>
        </xdr:cNvPr>
        <xdr:cNvCxnSpPr/>
      </xdr:nvCxnSpPr>
      <xdr:spPr>
        <a:xfrm>
          <a:off x="11303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161257</xdr:rowOff>
    </xdr:from>
    <xdr:ext cx="308097" cy="225703"/>
    <xdr:sp macro="" textlink="">
      <xdr:nvSpPr>
        <xdr:cNvPr id="128" name="テキスト ボックス 127">
          <a:extLst>
            <a:ext uri="{FF2B5EF4-FFF2-40B4-BE49-F238E27FC236}">
              <a16:creationId xmlns:a16="http://schemas.microsoft.com/office/drawing/2014/main" id="{7EE720F8-FAF4-4A07-BAAD-D631E3BEBA86}"/>
            </a:ext>
          </a:extLst>
        </xdr:cNvPr>
        <xdr:cNvSpPr txBox="1"/>
      </xdr:nvSpPr>
      <xdr:spPr>
        <a:xfrm>
          <a:off x="10931403" y="5219032"/>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29" name="直線コネクタ 128">
          <a:extLst>
            <a:ext uri="{FF2B5EF4-FFF2-40B4-BE49-F238E27FC236}">
              <a16:creationId xmlns:a16="http://schemas.microsoft.com/office/drawing/2014/main" id="{F6B4C6FC-6E3A-44C7-984C-BF42AE199727}"/>
            </a:ext>
          </a:extLst>
        </xdr:cNvPr>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30" name="債務償還比率グラフ枠">
          <a:extLst>
            <a:ext uri="{FF2B5EF4-FFF2-40B4-BE49-F238E27FC236}">
              <a16:creationId xmlns:a16="http://schemas.microsoft.com/office/drawing/2014/main" id="{76643E9F-CC07-4249-A98F-C5561910664B}"/>
            </a:ext>
          </a:extLst>
        </xdr:cNvPr>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83608</xdr:rowOff>
    </xdr:from>
    <xdr:to>
      <xdr:col>76</xdr:col>
      <xdr:colOff>21589</xdr:colOff>
      <xdr:row>34</xdr:row>
      <xdr:rowOff>96107</xdr:rowOff>
    </xdr:to>
    <xdr:cxnSp macro="">
      <xdr:nvCxnSpPr>
        <xdr:cNvPr id="131" name="直線コネクタ 130">
          <a:extLst>
            <a:ext uri="{FF2B5EF4-FFF2-40B4-BE49-F238E27FC236}">
              <a16:creationId xmlns:a16="http://schemas.microsoft.com/office/drawing/2014/main" id="{B106CCCC-7F19-4B46-9658-4732BAB2DA7F}"/>
            </a:ext>
          </a:extLst>
        </xdr:cNvPr>
        <xdr:cNvCxnSpPr/>
      </xdr:nvCxnSpPr>
      <xdr:spPr>
        <a:xfrm flipV="1">
          <a:off x="14793595" y="5312833"/>
          <a:ext cx="1269" cy="13840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34</xdr:row>
      <xdr:rowOff>99934</xdr:rowOff>
    </xdr:from>
    <xdr:ext cx="469744" cy="259045"/>
    <xdr:sp macro="" textlink="">
      <xdr:nvSpPr>
        <xdr:cNvPr id="132" name="債務償還比率最小値テキスト">
          <a:extLst>
            <a:ext uri="{FF2B5EF4-FFF2-40B4-BE49-F238E27FC236}">
              <a16:creationId xmlns:a16="http://schemas.microsoft.com/office/drawing/2014/main" id="{4EC0B373-F9D2-4E34-A06A-69D35FD7FC6A}"/>
            </a:ext>
          </a:extLst>
        </xdr:cNvPr>
        <xdr:cNvSpPr txBox="1"/>
      </xdr:nvSpPr>
      <xdr:spPr>
        <a:xfrm>
          <a:off x="14846300" y="67007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34</xdr:row>
      <xdr:rowOff>96107</xdr:rowOff>
    </xdr:from>
    <xdr:to>
      <xdr:col>76</xdr:col>
      <xdr:colOff>111125</xdr:colOff>
      <xdr:row>34</xdr:row>
      <xdr:rowOff>96107</xdr:rowOff>
    </xdr:to>
    <xdr:cxnSp macro="">
      <xdr:nvCxnSpPr>
        <xdr:cNvPr id="133" name="直線コネクタ 132">
          <a:extLst>
            <a:ext uri="{FF2B5EF4-FFF2-40B4-BE49-F238E27FC236}">
              <a16:creationId xmlns:a16="http://schemas.microsoft.com/office/drawing/2014/main" id="{2E8EFDFB-74EC-4571-A403-82D98BA60090}"/>
            </a:ext>
          </a:extLst>
        </xdr:cNvPr>
        <xdr:cNvCxnSpPr/>
      </xdr:nvCxnSpPr>
      <xdr:spPr>
        <a:xfrm>
          <a:off x="14706600" y="66969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30285</xdr:rowOff>
    </xdr:from>
    <xdr:ext cx="340478" cy="259045"/>
    <xdr:sp macro="" textlink="">
      <xdr:nvSpPr>
        <xdr:cNvPr id="134" name="債務償還比率最大値テキスト">
          <a:extLst>
            <a:ext uri="{FF2B5EF4-FFF2-40B4-BE49-F238E27FC236}">
              <a16:creationId xmlns:a16="http://schemas.microsoft.com/office/drawing/2014/main" id="{8E4B9572-A4F1-456B-8D0B-35FC9035F042}"/>
            </a:ext>
          </a:extLst>
        </xdr:cNvPr>
        <xdr:cNvSpPr txBox="1"/>
      </xdr:nvSpPr>
      <xdr:spPr>
        <a:xfrm>
          <a:off x="14846300" y="508806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83608</xdr:rowOff>
    </xdr:from>
    <xdr:to>
      <xdr:col>76</xdr:col>
      <xdr:colOff>111125</xdr:colOff>
      <xdr:row>26</xdr:row>
      <xdr:rowOff>83608</xdr:rowOff>
    </xdr:to>
    <xdr:cxnSp macro="">
      <xdr:nvCxnSpPr>
        <xdr:cNvPr id="135" name="直線コネクタ 134">
          <a:extLst>
            <a:ext uri="{FF2B5EF4-FFF2-40B4-BE49-F238E27FC236}">
              <a16:creationId xmlns:a16="http://schemas.microsoft.com/office/drawing/2014/main" id="{2E608BBC-9974-4938-B2EB-FF0A5AFE12D0}"/>
            </a:ext>
          </a:extLst>
        </xdr:cNvPr>
        <xdr:cNvCxnSpPr/>
      </xdr:nvCxnSpPr>
      <xdr:spPr>
        <a:xfrm>
          <a:off x="14706600" y="53128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30</xdr:row>
      <xdr:rowOff>43843</xdr:rowOff>
    </xdr:from>
    <xdr:ext cx="469744" cy="259045"/>
    <xdr:sp macro="" textlink="">
      <xdr:nvSpPr>
        <xdr:cNvPr id="136" name="債務償還比率平均値テキスト">
          <a:extLst>
            <a:ext uri="{FF2B5EF4-FFF2-40B4-BE49-F238E27FC236}">
              <a16:creationId xmlns:a16="http://schemas.microsoft.com/office/drawing/2014/main" id="{C1E3BD25-20F6-4FE2-9ED4-4290B80BBE26}"/>
            </a:ext>
          </a:extLst>
        </xdr:cNvPr>
        <xdr:cNvSpPr txBox="1"/>
      </xdr:nvSpPr>
      <xdr:spPr>
        <a:xfrm>
          <a:off x="14846300" y="595886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30</xdr:row>
      <xdr:rowOff>65416</xdr:rowOff>
    </xdr:from>
    <xdr:to>
      <xdr:col>76</xdr:col>
      <xdr:colOff>73025</xdr:colOff>
      <xdr:row>30</xdr:row>
      <xdr:rowOff>167016</xdr:rowOff>
    </xdr:to>
    <xdr:sp macro="" textlink="">
      <xdr:nvSpPr>
        <xdr:cNvPr id="137" name="フローチャート: 判断 136">
          <a:extLst>
            <a:ext uri="{FF2B5EF4-FFF2-40B4-BE49-F238E27FC236}">
              <a16:creationId xmlns:a16="http://schemas.microsoft.com/office/drawing/2014/main" id="{C0FB802F-102C-454E-98AC-66028C64FC7A}"/>
            </a:ext>
          </a:extLst>
        </xdr:cNvPr>
        <xdr:cNvSpPr/>
      </xdr:nvSpPr>
      <xdr:spPr>
        <a:xfrm>
          <a:off x="14744700" y="59804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31</xdr:row>
      <xdr:rowOff>127317</xdr:rowOff>
    </xdr:from>
    <xdr:to>
      <xdr:col>72</xdr:col>
      <xdr:colOff>123825</xdr:colOff>
      <xdr:row>32</xdr:row>
      <xdr:rowOff>57467</xdr:rowOff>
    </xdr:to>
    <xdr:sp macro="" textlink="">
      <xdr:nvSpPr>
        <xdr:cNvPr id="138" name="フローチャート: 判断 137">
          <a:extLst>
            <a:ext uri="{FF2B5EF4-FFF2-40B4-BE49-F238E27FC236}">
              <a16:creationId xmlns:a16="http://schemas.microsoft.com/office/drawing/2014/main" id="{8C063895-7F4F-462B-A70A-FE63930BE59F}"/>
            </a:ext>
          </a:extLst>
        </xdr:cNvPr>
        <xdr:cNvSpPr/>
      </xdr:nvSpPr>
      <xdr:spPr>
        <a:xfrm>
          <a:off x="14033500" y="62137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31</xdr:row>
      <xdr:rowOff>103029</xdr:rowOff>
    </xdr:from>
    <xdr:to>
      <xdr:col>68</xdr:col>
      <xdr:colOff>123825</xdr:colOff>
      <xdr:row>32</xdr:row>
      <xdr:rowOff>33179</xdr:rowOff>
    </xdr:to>
    <xdr:sp macro="" textlink="">
      <xdr:nvSpPr>
        <xdr:cNvPr id="139" name="フローチャート: 判断 138">
          <a:extLst>
            <a:ext uri="{FF2B5EF4-FFF2-40B4-BE49-F238E27FC236}">
              <a16:creationId xmlns:a16="http://schemas.microsoft.com/office/drawing/2014/main" id="{6DE5BA0C-A1C5-41F6-AD2A-D91993624D1A}"/>
            </a:ext>
          </a:extLst>
        </xdr:cNvPr>
        <xdr:cNvSpPr/>
      </xdr:nvSpPr>
      <xdr:spPr>
        <a:xfrm>
          <a:off x="13271500" y="61895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31</xdr:row>
      <xdr:rowOff>110046</xdr:rowOff>
    </xdr:from>
    <xdr:to>
      <xdr:col>64</xdr:col>
      <xdr:colOff>123825</xdr:colOff>
      <xdr:row>32</xdr:row>
      <xdr:rowOff>40196</xdr:rowOff>
    </xdr:to>
    <xdr:sp macro="" textlink="">
      <xdr:nvSpPr>
        <xdr:cNvPr id="140" name="フローチャート: 判断 139">
          <a:extLst>
            <a:ext uri="{FF2B5EF4-FFF2-40B4-BE49-F238E27FC236}">
              <a16:creationId xmlns:a16="http://schemas.microsoft.com/office/drawing/2014/main" id="{70A7218B-C998-41F4-9AB8-9534DA67F6B8}"/>
            </a:ext>
          </a:extLst>
        </xdr:cNvPr>
        <xdr:cNvSpPr/>
      </xdr:nvSpPr>
      <xdr:spPr>
        <a:xfrm>
          <a:off x="12509500" y="61965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31</xdr:row>
      <xdr:rowOff>138292</xdr:rowOff>
    </xdr:from>
    <xdr:to>
      <xdr:col>60</xdr:col>
      <xdr:colOff>123825</xdr:colOff>
      <xdr:row>32</xdr:row>
      <xdr:rowOff>68442</xdr:rowOff>
    </xdr:to>
    <xdr:sp macro="" textlink="">
      <xdr:nvSpPr>
        <xdr:cNvPr id="141" name="フローチャート: 判断 140">
          <a:extLst>
            <a:ext uri="{FF2B5EF4-FFF2-40B4-BE49-F238E27FC236}">
              <a16:creationId xmlns:a16="http://schemas.microsoft.com/office/drawing/2014/main" id="{D47CF613-0047-4842-A391-9DB488EDD702}"/>
            </a:ext>
          </a:extLst>
        </xdr:cNvPr>
        <xdr:cNvSpPr/>
      </xdr:nvSpPr>
      <xdr:spPr>
        <a:xfrm>
          <a:off x="11747500" y="62247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42" name="テキスト ボックス 141">
          <a:extLst>
            <a:ext uri="{FF2B5EF4-FFF2-40B4-BE49-F238E27FC236}">
              <a16:creationId xmlns:a16="http://schemas.microsoft.com/office/drawing/2014/main" id="{9665EE78-0CFA-4B4D-A23F-C1509E0D4877}"/>
            </a:ext>
          </a:extLst>
        </xdr:cNvPr>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R03</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43" name="テキスト ボックス 142">
          <a:extLst>
            <a:ext uri="{FF2B5EF4-FFF2-40B4-BE49-F238E27FC236}">
              <a16:creationId xmlns:a16="http://schemas.microsoft.com/office/drawing/2014/main" id="{07F3264E-76A8-4528-A2BD-811E6CFA206F}"/>
            </a:ext>
          </a:extLst>
        </xdr:cNvPr>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44" name="テキスト ボックス 143">
          <a:extLst>
            <a:ext uri="{FF2B5EF4-FFF2-40B4-BE49-F238E27FC236}">
              <a16:creationId xmlns:a16="http://schemas.microsoft.com/office/drawing/2014/main" id="{8CFD569C-2263-4ECB-91A4-CC12F05AD255}"/>
            </a:ext>
          </a:extLst>
        </xdr:cNvPr>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45" name="テキスト ボックス 144">
          <a:extLst>
            <a:ext uri="{FF2B5EF4-FFF2-40B4-BE49-F238E27FC236}">
              <a16:creationId xmlns:a16="http://schemas.microsoft.com/office/drawing/2014/main" id="{88E43F0D-73CE-4A4D-8E60-1A5359A9112E}"/>
            </a:ext>
          </a:extLst>
        </xdr:cNvPr>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46" name="テキスト ボックス 145">
          <a:extLst>
            <a:ext uri="{FF2B5EF4-FFF2-40B4-BE49-F238E27FC236}">
              <a16:creationId xmlns:a16="http://schemas.microsoft.com/office/drawing/2014/main" id="{34738CD6-2C62-403D-8572-1B86E0F3CCE9}"/>
            </a:ext>
          </a:extLst>
        </xdr:cNvPr>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28</xdr:row>
      <xdr:rowOff>95980</xdr:rowOff>
    </xdr:from>
    <xdr:to>
      <xdr:col>76</xdr:col>
      <xdr:colOff>73025</xdr:colOff>
      <xdr:row>29</xdr:row>
      <xdr:rowOff>26130</xdr:rowOff>
    </xdr:to>
    <xdr:sp macro="" textlink="">
      <xdr:nvSpPr>
        <xdr:cNvPr id="147" name="楕円 146">
          <a:extLst>
            <a:ext uri="{FF2B5EF4-FFF2-40B4-BE49-F238E27FC236}">
              <a16:creationId xmlns:a16="http://schemas.microsoft.com/office/drawing/2014/main" id="{729749D4-477D-4F1A-BD22-CFD217035B48}"/>
            </a:ext>
          </a:extLst>
        </xdr:cNvPr>
        <xdr:cNvSpPr/>
      </xdr:nvSpPr>
      <xdr:spPr>
        <a:xfrm>
          <a:off x="14744700" y="5668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27</xdr:row>
      <xdr:rowOff>118857</xdr:rowOff>
    </xdr:from>
    <xdr:ext cx="469744" cy="259045"/>
    <xdr:sp macro="" textlink="">
      <xdr:nvSpPr>
        <xdr:cNvPr id="148" name="債務償還比率該当値テキスト">
          <a:extLst>
            <a:ext uri="{FF2B5EF4-FFF2-40B4-BE49-F238E27FC236}">
              <a16:creationId xmlns:a16="http://schemas.microsoft.com/office/drawing/2014/main" id="{E1C02C6F-B2C9-4E66-A928-EC57127F64B3}"/>
            </a:ext>
          </a:extLst>
        </xdr:cNvPr>
        <xdr:cNvSpPr txBox="1"/>
      </xdr:nvSpPr>
      <xdr:spPr>
        <a:xfrm>
          <a:off x="14846300" y="55195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29</xdr:row>
      <xdr:rowOff>72961</xdr:rowOff>
    </xdr:from>
    <xdr:to>
      <xdr:col>72</xdr:col>
      <xdr:colOff>123825</xdr:colOff>
      <xdr:row>30</xdr:row>
      <xdr:rowOff>3111</xdr:rowOff>
    </xdr:to>
    <xdr:sp macro="" textlink="">
      <xdr:nvSpPr>
        <xdr:cNvPr id="149" name="楕円 148">
          <a:extLst>
            <a:ext uri="{FF2B5EF4-FFF2-40B4-BE49-F238E27FC236}">
              <a16:creationId xmlns:a16="http://schemas.microsoft.com/office/drawing/2014/main" id="{82FC4F00-FB07-4F26-A5B8-6BE060F876CC}"/>
            </a:ext>
          </a:extLst>
        </xdr:cNvPr>
        <xdr:cNvSpPr/>
      </xdr:nvSpPr>
      <xdr:spPr>
        <a:xfrm>
          <a:off x="14033500" y="58165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28</xdr:row>
      <xdr:rowOff>146780</xdr:rowOff>
    </xdr:from>
    <xdr:to>
      <xdr:col>76</xdr:col>
      <xdr:colOff>22225</xdr:colOff>
      <xdr:row>29</xdr:row>
      <xdr:rowOff>123761</xdr:rowOff>
    </xdr:to>
    <xdr:cxnSp macro="">
      <xdr:nvCxnSpPr>
        <xdr:cNvPr id="150" name="直線コネクタ 149">
          <a:extLst>
            <a:ext uri="{FF2B5EF4-FFF2-40B4-BE49-F238E27FC236}">
              <a16:creationId xmlns:a16="http://schemas.microsoft.com/office/drawing/2014/main" id="{B8244407-9B0A-4C86-8ECC-394AF7298B56}"/>
            </a:ext>
          </a:extLst>
        </xdr:cNvPr>
        <xdr:cNvCxnSpPr/>
      </xdr:nvCxnSpPr>
      <xdr:spPr>
        <a:xfrm flipV="1">
          <a:off x="14084300" y="5718905"/>
          <a:ext cx="711200" cy="148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30</xdr:row>
      <xdr:rowOff>146558</xdr:rowOff>
    </xdr:from>
    <xdr:to>
      <xdr:col>68</xdr:col>
      <xdr:colOff>123825</xdr:colOff>
      <xdr:row>31</xdr:row>
      <xdr:rowOff>76708</xdr:rowOff>
    </xdr:to>
    <xdr:sp macro="" textlink="">
      <xdr:nvSpPr>
        <xdr:cNvPr id="151" name="楕円 150">
          <a:extLst>
            <a:ext uri="{FF2B5EF4-FFF2-40B4-BE49-F238E27FC236}">
              <a16:creationId xmlns:a16="http://schemas.microsoft.com/office/drawing/2014/main" id="{7577879B-5DAB-4075-A972-68970C331DF3}"/>
            </a:ext>
          </a:extLst>
        </xdr:cNvPr>
        <xdr:cNvSpPr/>
      </xdr:nvSpPr>
      <xdr:spPr>
        <a:xfrm>
          <a:off x="13271500" y="60615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29</xdr:row>
      <xdr:rowOff>123761</xdr:rowOff>
    </xdr:from>
    <xdr:to>
      <xdr:col>72</xdr:col>
      <xdr:colOff>73025</xdr:colOff>
      <xdr:row>31</xdr:row>
      <xdr:rowOff>25908</xdr:rowOff>
    </xdr:to>
    <xdr:cxnSp macro="">
      <xdr:nvCxnSpPr>
        <xdr:cNvPr id="152" name="直線コネクタ 151">
          <a:extLst>
            <a:ext uri="{FF2B5EF4-FFF2-40B4-BE49-F238E27FC236}">
              <a16:creationId xmlns:a16="http://schemas.microsoft.com/office/drawing/2014/main" id="{5665C1CA-348F-464B-B391-34CEE2235434}"/>
            </a:ext>
          </a:extLst>
        </xdr:cNvPr>
        <xdr:cNvCxnSpPr/>
      </xdr:nvCxnSpPr>
      <xdr:spPr>
        <a:xfrm flipV="1">
          <a:off x="13322300" y="5867336"/>
          <a:ext cx="762000" cy="2450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31</xdr:row>
      <xdr:rowOff>13790</xdr:rowOff>
    </xdr:from>
    <xdr:to>
      <xdr:col>64</xdr:col>
      <xdr:colOff>123825</xdr:colOff>
      <xdr:row>31</xdr:row>
      <xdr:rowOff>115390</xdr:rowOff>
    </xdr:to>
    <xdr:sp macro="" textlink="">
      <xdr:nvSpPr>
        <xdr:cNvPr id="153" name="楕円 152">
          <a:extLst>
            <a:ext uri="{FF2B5EF4-FFF2-40B4-BE49-F238E27FC236}">
              <a16:creationId xmlns:a16="http://schemas.microsoft.com/office/drawing/2014/main" id="{D487089A-B868-4817-9F42-6E86CD5467A0}"/>
            </a:ext>
          </a:extLst>
        </xdr:cNvPr>
        <xdr:cNvSpPr/>
      </xdr:nvSpPr>
      <xdr:spPr>
        <a:xfrm>
          <a:off x="12509500" y="61002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31</xdr:row>
      <xdr:rowOff>25908</xdr:rowOff>
    </xdr:from>
    <xdr:to>
      <xdr:col>68</xdr:col>
      <xdr:colOff>73025</xdr:colOff>
      <xdr:row>31</xdr:row>
      <xdr:rowOff>64590</xdr:rowOff>
    </xdr:to>
    <xdr:cxnSp macro="">
      <xdr:nvCxnSpPr>
        <xdr:cNvPr id="154" name="直線コネクタ 153">
          <a:extLst>
            <a:ext uri="{FF2B5EF4-FFF2-40B4-BE49-F238E27FC236}">
              <a16:creationId xmlns:a16="http://schemas.microsoft.com/office/drawing/2014/main" id="{DAE6323E-A70C-4493-B7AC-BED180D30D06}"/>
            </a:ext>
          </a:extLst>
        </xdr:cNvPr>
        <xdr:cNvCxnSpPr/>
      </xdr:nvCxnSpPr>
      <xdr:spPr>
        <a:xfrm flipV="1">
          <a:off x="12560300" y="6112383"/>
          <a:ext cx="762000" cy="386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31</xdr:row>
      <xdr:rowOff>117782</xdr:rowOff>
    </xdr:from>
    <xdr:to>
      <xdr:col>60</xdr:col>
      <xdr:colOff>123825</xdr:colOff>
      <xdr:row>32</xdr:row>
      <xdr:rowOff>47932</xdr:rowOff>
    </xdr:to>
    <xdr:sp macro="" textlink="">
      <xdr:nvSpPr>
        <xdr:cNvPr id="155" name="楕円 154">
          <a:extLst>
            <a:ext uri="{FF2B5EF4-FFF2-40B4-BE49-F238E27FC236}">
              <a16:creationId xmlns:a16="http://schemas.microsoft.com/office/drawing/2014/main" id="{39281F4A-D2E8-42A3-AE66-A3A0541F1AA6}"/>
            </a:ext>
          </a:extLst>
        </xdr:cNvPr>
        <xdr:cNvSpPr/>
      </xdr:nvSpPr>
      <xdr:spPr>
        <a:xfrm>
          <a:off x="11747500" y="6204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31</xdr:row>
      <xdr:rowOff>64590</xdr:rowOff>
    </xdr:from>
    <xdr:to>
      <xdr:col>64</xdr:col>
      <xdr:colOff>73025</xdr:colOff>
      <xdr:row>31</xdr:row>
      <xdr:rowOff>168582</xdr:rowOff>
    </xdr:to>
    <xdr:cxnSp macro="">
      <xdr:nvCxnSpPr>
        <xdr:cNvPr id="156" name="直線コネクタ 155">
          <a:extLst>
            <a:ext uri="{FF2B5EF4-FFF2-40B4-BE49-F238E27FC236}">
              <a16:creationId xmlns:a16="http://schemas.microsoft.com/office/drawing/2014/main" id="{C1857596-C33F-4592-8797-692E31FFB944}"/>
            </a:ext>
          </a:extLst>
        </xdr:cNvPr>
        <xdr:cNvCxnSpPr/>
      </xdr:nvCxnSpPr>
      <xdr:spPr>
        <a:xfrm flipV="1">
          <a:off x="11798300" y="6151065"/>
          <a:ext cx="762000" cy="1039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32</xdr:row>
      <xdr:rowOff>48594</xdr:rowOff>
    </xdr:from>
    <xdr:ext cx="469744" cy="259045"/>
    <xdr:sp macro="" textlink="">
      <xdr:nvSpPr>
        <xdr:cNvPr id="157" name="n_1aveValue債務償還比率">
          <a:extLst>
            <a:ext uri="{FF2B5EF4-FFF2-40B4-BE49-F238E27FC236}">
              <a16:creationId xmlns:a16="http://schemas.microsoft.com/office/drawing/2014/main" id="{F046DFCD-1B0D-48E9-A4CD-6687540AACF1}"/>
            </a:ext>
          </a:extLst>
        </xdr:cNvPr>
        <xdr:cNvSpPr txBox="1"/>
      </xdr:nvSpPr>
      <xdr:spPr>
        <a:xfrm>
          <a:off x="13836727" y="63065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32</xdr:row>
      <xdr:rowOff>24306</xdr:rowOff>
    </xdr:from>
    <xdr:ext cx="469744" cy="259045"/>
    <xdr:sp macro="" textlink="">
      <xdr:nvSpPr>
        <xdr:cNvPr id="158" name="n_2aveValue債務償還比率">
          <a:extLst>
            <a:ext uri="{FF2B5EF4-FFF2-40B4-BE49-F238E27FC236}">
              <a16:creationId xmlns:a16="http://schemas.microsoft.com/office/drawing/2014/main" id="{E4E90842-0D2A-498D-844A-940677DF9F98}"/>
            </a:ext>
          </a:extLst>
        </xdr:cNvPr>
        <xdr:cNvSpPr txBox="1"/>
      </xdr:nvSpPr>
      <xdr:spPr>
        <a:xfrm>
          <a:off x="13087427" y="62822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32</xdr:row>
      <xdr:rowOff>31323</xdr:rowOff>
    </xdr:from>
    <xdr:ext cx="469744" cy="259045"/>
    <xdr:sp macro="" textlink="">
      <xdr:nvSpPr>
        <xdr:cNvPr id="159" name="n_3aveValue債務償還比率">
          <a:extLst>
            <a:ext uri="{FF2B5EF4-FFF2-40B4-BE49-F238E27FC236}">
              <a16:creationId xmlns:a16="http://schemas.microsoft.com/office/drawing/2014/main" id="{21A0DC1C-CBD7-405E-9E45-5E0ECB990C04}"/>
            </a:ext>
          </a:extLst>
        </xdr:cNvPr>
        <xdr:cNvSpPr txBox="1"/>
      </xdr:nvSpPr>
      <xdr:spPr>
        <a:xfrm>
          <a:off x="12325427" y="62892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32</xdr:row>
      <xdr:rowOff>59569</xdr:rowOff>
    </xdr:from>
    <xdr:ext cx="469744" cy="259045"/>
    <xdr:sp macro="" textlink="">
      <xdr:nvSpPr>
        <xdr:cNvPr id="160" name="n_4aveValue債務償還比率">
          <a:extLst>
            <a:ext uri="{FF2B5EF4-FFF2-40B4-BE49-F238E27FC236}">
              <a16:creationId xmlns:a16="http://schemas.microsoft.com/office/drawing/2014/main" id="{BADF6830-425C-42E9-83A8-77BF4F7C06B5}"/>
            </a:ext>
          </a:extLst>
        </xdr:cNvPr>
        <xdr:cNvSpPr txBox="1"/>
      </xdr:nvSpPr>
      <xdr:spPr>
        <a:xfrm>
          <a:off x="11563427" y="63174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28</xdr:row>
      <xdr:rowOff>19638</xdr:rowOff>
    </xdr:from>
    <xdr:ext cx="469744" cy="259045"/>
    <xdr:sp macro="" textlink="">
      <xdr:nvSpPr>
        <xdr:cNvPr id="161" name="n_1mainValue債務償還比率">
          <a:extLst>
            <a:ext uri="{FF2B5EF4-FFF2-40B4-BE49-F238E27FC236}">
              <a16:creationId xmlns:a16="http://schemas.microsoft.com/office/drawing/2014/main" id="{8D8C9DC5-8ECF-4F69-9C42-6DFD440E966F}"/>
            </a:ext>
          </a:extLst>
        </xdr:cNvPr>
        <xdr:cNvSpPr txBox="1"/>
      </xdr:nvSpPr>
      <xdr:spPr>
        <a:xfrm>
          <a:off x="13836727" y="55917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29</xdr:row>
      <xdr:rowOff>93235</xdr:rowOff>
    </xdr:from>
    <xdr:ext cx="469744" cy="259045"/>
    <xdr:sp macro="" textlink="">
      <xdr:nvSpPr>
        <xdr:cNvPr id="162" name="n_2mainValue債務償還比率">
          <a:extLst>
            <a:ext uri="{FF2B5EF4-FFF2-40B4-BE49-F238E27FC236}">
              <a16:creationId xmlns:a16="http://schemas.microsoft.com/office/drawing/2014/main" id="{CD7E8534-9506-409E-BD12-E6969CE7EA7D}"/>
            </a:ext>
          </a:extLst>
        </xdr:cNvPr>
        <xdr:cNvSpPr txBox="1"/>
      </xdr:nvSpPr>
      <xdr:spPr>
        <a:xfrm>
          <a:off x="13087427" y="58368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29</xdr:row>
      <xdr:rowOff>131917</xdr:rowOff>
    </xdr:from>
    <xdr:ext cx="469744" cy="259045"/>
    <xdr:sp macro="" textlink="">
      <xdr:nvSpPr>
        <xdr:cNvPr id="163" name="n_3mainValue債務償還比率">
          <a:extLst>
            <a:ext uri="{FF2B5EF4-FFF2-40B4-BE49-F238E27FC236}">
              <a16:creationId xmlns:a16="http://schemas.microsoft.com/office/drawing/2014/main" id="{0D5AEE06-BDDF-4B95-AE66-3A137BDCD4ED}"/>
            </a:ext>
          </a:extLst>
        </xdr:cNvPr>
        <xdr:cNvSpPr txBox="1"/>
      </xdr:nvSpPr>
      <xdr:spPr>
        <a:xfrm>
          <a:off x="12325427" y="58754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30</xdr:row>
      <xdr:rowOff>64459</xdr:rowOff>
    </xdr:from>
    <xdr:ext cx="469744" cy="259045"/>
    <xdr:sp macro="" textlink="">
      <xdr:nvSpPr>
        <xdr:cNvPr id="164" name="n_4mainValue債務償還比率">
          <a:extLst>
            <a:ext uri="{FF2B5EF4-FFF2-40B4-BE49-F238E27FC236}">
              <a16:creationId xmlns:a16="http://schemas.microsoft.com/office/drawing/2014/main" id="{4C48E3D7-CF17-4F22-AA57-F23845B1798B}"/>
            </a:ext>
          </a:extLst>
        </xdr:cNvPr>
        <xdr:cNvSpPr txBox="1"/>
      </xdr:nvSpPr>
      <xdr:spPr>
        <a:xfrm>
          <a:off x="11563427" y="59794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65" name="正方形/長方形 164">
          <a:extLst>
            <a:ext uri="{FF2B5EF4-FFF2-40B4-BE49-F238E27FC236}">
              <a16:creationId xmlns:a16="http://schemas.microsoft.com/office/drawing/2014/main" id="{76BF7C89-552B-4BF0-B4DC-CC7D6A247DB3}"/>
            </a:ext>
          </a:extLst>
        </xdr:cNvPr>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66" name="正方形/長方形 165">
          <a:extLst>
            <a:ext uri="{FF2B5EF4-FFF2-40B4-BE49-F238E27FC236}">
              <a16:creationId xmlns:a16="http://schemas.microsoft.com/office/drawing/2014/main" id="{AE7324A0-993B-4326-A002-BCC396BC01AE}"/>
            </a:ext>
          </a:extLst>
        </xdr:cNvPr>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67" name="テキスト ボックス 166">
          <a:extLst>
            <a:ext uri="{FF2B5EF4-FFF2-40B4-BE49-F238E27FC236}">
              <a16:creationId xmlns:a16="http://schemas.microsoft.com/office/drawing/2014/main" id="{D38715E7-B802-48D7-9CF7-3309FE2B35C7}"/>
            </a:ext>
          </a:extLst>
        </xdr:cNvPr>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68" name="テキスト ボックス 167">
          <a:extLst>
            <a:ext uri="{FF2B5EF4-FFF2-40B4-BE49-F238E27FC236}">
              <a16:creationId xmlns:a16="http://schemas.microsoft.com/office/drawing/2014/main" id="{0EB8696A-D9B2-4F62-BDF8-EEA36BC1105E}"/>
            </a:ext>
          </a:extLst>
        </xdr:cNvPr>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69" name="テキスト ボックス 168">
          <a:extLst>
            <a:ext uri="{FF2B5EF4-FFF2-40B4-BE49-F238E27FC236}">
              <a16:creationId xmlns:a16="http://schemas.microsoft.com/office/drawing/2014/main" id="{D3E5DE7A-39DF-4932-B1B7-B7A9F599BF13}"/>
            </a:ext>
          </a:extLst>
        </xdr:cNvPr>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70" name="テキスト ボックス 169">
          <a:extLst>
            <a:ext uri="{FF2B5EF4-FFF2-40B4-BE49-F238E27FC236}">
              <a16:creationId xmlns:a16="http://schemas.microsoft.com/office/drawing/2014/main" id="{65B4264B-DA21-4ABD-95C5-6916EFA445AC}"/>
            </a:ext>
          </a:extLst>
        </xdr:cNvPr>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2F864EB4-94CA-4F2B-807D-579B2129E3BF}"/>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49586A6C-4E9C-49F5-AAE6-EC4ED32B6332}"/>
            </a:ext>
          </a:extLst>
        </xdr:cNvPr>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B96585BE-3C93-4B9C-87D8-C356A03C3E1F}"/>
            </a:ext>
          </a:extLst>
        </xdr:cNvPr>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1E80313F-F9B4-4CF2-8174-AA8DD932AFB5}"/>
            </a:ext>
          </a:extLst>
        </xdr:cNvPr>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福島県棚倉町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DAAE310B-846D-4D4C-9657-BD193E40E797}"/>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267FE6DB-68D6-428E-B7F6-A15D3C312EC6}"/>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DDA2F4D5-3DD2-42D6-9239-576C8A11C4D2}"/>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6E3ABF20-C4E9-4738-861A-8526FD8E3286}"/>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1EBC6092-E594-4380-A04B-9CD3648588E6}"/>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3260374E-18A1-485F-A02E-94577FF2AE97}"/>
            </a:ext>
          </a:extLst>
        </xdr:cNvPr>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13,490
13,392
159.93
8,232,644
7,746,907
440,995
4,756,148
5,403,148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F5090AC2-5917-4A0C-8649-D9D4FF0D8CAF}"/>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659DBA68-101F-4C39-A6A5-FB863EE35D02}"/>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3D9ED0FB-CAB1-42BC-B11D-4EB46FA0CA92}"/>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12.6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88DD37D7-37E1-41DF-B5B1-4CCE9064C343}"/>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CD8EB92-293C-44F6-B0AD-DF2CC6B7BBDE}"/>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a:extLst>
            <a:ext uri="{FF2B5EF4-FFF2-40B4-BE49-F238E27FC236}">
              <a16:creationId xmlns:a16="http://schemas.microsoft.com/office/drawing/2014/main" id="{49AC9F78-9B66-4EE7-99BB-FB6C6DDBEB24}"/>
            </a:ext>
          </a:extLst>
        </xdr:cNvPr>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45183D7E-4897-4473-85E4-82F530863873}"/>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28AC4CA5-31D9-4B14-8824-DD3A14A157E2}"/>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64D2C793-0A8E-47E5-A6EC-AC409D961EE6}"/>
            </a:ext>
          </a:extLst>
        </xdr:cNvPr>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79DC0ABD-3E19-463E-AC1F-0D3F1E19E1BE}"/>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78185328-347A-43AA-86EB-A22482CE51FE}"/>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0BA63D10-6950-4861-8ABD-5C74E6C90BF7}"/>
            </a:ext>
          </a:extLst>
        </xdr:cNvPr>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0F3DC4AE-0E32-4CF2-B312-670453012355}"/>
            </a:ext>
          </a:extLst>
        </xdr:cNvPr>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288A9243-F053-4FC9-9D5D-A914B5765E24}"/>
            </a:ext>
          </a:extLst>
        </xdr:cNvPr>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6E303EA3-FC9B-4245-90CE-E08D65B0659D}"/>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C57CCA2E-3462-452C-962B-1AC1ECB2A914}"/>
            </a:ext>
          </a:extLst>
        </xdr:cNvPr>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48AEE5FA-F7C0-4C10-81EC-7EFB9FD60BF1}"/>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1BD1B6C6-6D07-4951-9E95-233F42E65747}"/>
            </a:ext>
          </a:extLst>
        </xdr:cNvPr>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F08951A3-954C-4081-A48B-859B476C24CD}"/>
            </a:ext>
          </a:extLst>
        </xdr:cNvPr>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a:extLst>
            <a:ext uri="{FF2B5EF4-FFF2-40B4-BE49-F238E27FC236}">
              <a16:creationId xmlns:a16="http://schemas.microsoft.com/office/drawing/2014/main" id="{A3CA21B7-D056-4A11-BD9F-5A573453487D}"/>
            </a:ext>
          </a:extLst>
        </xdr:cNvPr>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FEDC4B62-8A9A-469D-9AFE-1714309ADA71}"/>
            </a:ext>
          </a:extLst>
        </xdr:cNvPr>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9D70F83D-A3B2-4DF9-9A78-1ED13DE1F2F9}"/>
            </a:ext>
          </a:extLst>
        </xdr:cNvPr>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9FC5EC70-5BC8-4DAE-AC9C-8AC50B703004}"/>
            </a:ext>
          </a:extLst>
        </xdr:cNvPr>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AA8136C2-273E-4959-9DE3-AD1B3F6545DE}"/>
            </a:ext>
          </a:extLst>
        </xdr:cNvPr>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F84F8804-728F-481F-805C-7F145BDA778A}"/>
            </a:ext>
          </a:extLst>
        </xdr:cNvPr>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87B9958E-7526-4E70-B9DF-54CCE135C2A2}"/>
            </a:ext>
          </a:extLst>
        </xdr:cNvPr>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632C8101-AA36-4142-9849-EEE614E4062A}"/>
            </a:ext>
          </a:extLst>
        </xdr:cNvPr>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393A44AD-C782-4E4D-90A1-D7FFF83353A1}"/>
            </a:ext>
          </a:extLst>
        </xdr:cNvPr>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D1A53D14-F1A0-424F-B087-1AEBDA8CBB6B}"/>
            </a:ext>
          </a:extLst>
        </xdr:cNvPr>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a:extLst>
            <a:ext uri="{FF2B5EF4-FFF2-40B4-BE49-F238E27FC236}">
              <a16:creationId xmlns:a16="http://schemas.microsoft.com/office/drawing/2014/main" id="{5EFA3F49-8A15-421B-A403-B12BC8F6317C}"/>
            </a:ext>
          </a:extLst>
        </xdr:cNvPr>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a:extLst>
            <a:ext uri="{FF2B5EF4-FFF2-40B4-BE49-F238E27FC236}">
              <a16:creationId xmlns:a16="http://schemas.microsoft.com/office/drawing/2014/main" id="{BB4D902D-3FCC-49B3-A363-D98A4288BB49}"/>
            </a:ext>
          </a:extLst>
        </xdr:cNvPr>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a:extLst>
            <a:ext uri="{FF2B5EF4-FFF2-40B4-BE49-F238E27FC236}">
              <a16:creationId xmlns:a16="http://schemas.microsoft.com/office/drawing/2014/main" id="{711F78B9-8500-4DB7-831F-58229F260AAF}"/>
            </a:ext>
          </a:extLst>
        </xdr:cNvPr>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4" name="直線コネクタ 43">
          <a:extLst>
            <a:ext uri="{FF2B5EF4-FFF2-40B4-BE49-F238E27FC236}">
              <a16:creationId xmlns:a16="http://schemas.microsoft.com/office/drawing/2014/main" id="{3B91BED8-6CAA-4001-8E8C-3F7FBBE93F65}"/>
            </a:ext>
          </a:extLst>
        </xdr:cNvPr>
        <xdr:cNvCxnSpPr/>
      </xdr:nvCxnSpPr>
      <xdr:spPr>
        <a:xfrm>
          <a:off x="762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67327</xdr:rowOff>
    </xdr:from>
    <xdr:ext cx="467179" cy="259045"/>
    <xdr:sp macro="" textlink="">
      <xdr:nvSpPr>
        <xdr:cNvPr id="45" name="テキスト ボックス 44">
          <a:extLst>
            <a:ext uri="{FF2B5EF4-FFF2-40B4-BE49-F238E27FC236}">
              <a16:creationId xmlns:a16="http://schemas.microsoft.com/office/drawing/2014/main" id="{A3C561E2-E3CD-428E-922D-EC913AE5AC18}"/>
            </a:ext>
          </a:extLst>
        </xdr:cNvPr>
        <xdr:cNvSpPr txBox="1"/>
      </xdr:nvSpPr>
      <xdr:spPr>
        <a:xfrm>
          <a:off x="294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6" name="直線コネクタ 45">
          <a:extLst>
            <a:ext uri="{FF2B5EF4-FFF2-40B4-BE49-F238E27FC236}">
              <a16:creationId xmlns:a16="http://schemas.microsoft.com/office/drawing/2014/main" id="{35F2376E-14A3-4DE4-A2DC-5616C1A204A2}"/>
            </a:ext>
          </a:extLst>
        </xdr:cNvPr>
        <xdr:cNvCxnSpPr/>
      </xdr:nvCxnSpPr>
      <xdr:spPr>
        <a:xfrm>
          <a:off x="762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7" name="テキスト ボックス 46">
          <a:extLst>
            <a:ext uri="{FF2B5EF4-FFF2-40B4-BE49-F238E27FC236}">
              <a16:creationId xmlns:a16="http://schemas.microsoft.com/office/drawing/2014/main" id="{176781ED-C931-4D28-B4AE-81D840C61F1F}"/>
            </a:ext>
          </a:extLst>
        </xdr:cNvPr>
        <xdr:cNvSpPr txBox="1"/>
      </xdr:nvSpPr>
      <xdr:spPr>
        <a:xfrm>
          <a:off x="358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8" name="直線コネクタ 47">
          <a:extLst>
            <a:ext uri="{FF2B5EF4-FFF2-40B4-BE49-F238E27FC236}">
              <a16:creationId xmlns:a16="http://schemas.microsoft.com/office/drawing/2014/main" id="{AEFD9A96-EC98-4210-BB19-DE03ACF83EEE}"/>
            </a:ext>
          </a:extLst>
        </xdr:cNvPr>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9" name="テキスト ボックス 48">
          <a:extLst>
            <a:ext uri="{FF2B5EF4-FFF2-40B4-BE49-F238E27FC236}">
              <a16:creationId xmlns:a16="http://schemas.microsoft.com/office/drawing/2014/main" id="{AB16B272-D79E-4C8F-B0C9-D5AE14C83F05}"/>
            </a:ext>
          </a:extLst>
        </xdr:cNvPr>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50" name="直線コネクタ 49">
          <a:extLst>
            <a:ext uri="{FF2B5EF4-FFF2-40B4-BE49-F238E27FC236}">
              <a16:creationId xmlns:a16="http://schemas.microsoft.com/office/drawing/2014/main" id="{81351093-C8B1-4D71-9A12-CDA17EF6A5CC}"/>
            </a:ext>
          </a:extLst>
        </xdr:cNvPr>
        <xdr:cNvCxnSpPr/>
      </xdr:nvCxnSpPr>
      <xdr:spPr>
        <a:xfrm>
          <a:off x="762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1" name="テキスト ボックス 50">
          <a:extLst>
            <a:ext uri="{FF2B5EF4-FFF2-40B4-BE49-F238E27FC236}">
              <a16:creationId xmlns:a16="http://schemas.microsoft.com/office/drawing/2014/main" id="{AA30E353-E4FA-403E-A59B-98FEC2AC1934}"/>
            </a:ext>
          </a:extLst>
        </xdr:cNvPr>
        <xdr:cNvSpPr txBox="1"/>
      </xdr:nvSpPr>
      <xdr:spPr>
        <a:xfrm>
          <a:off x="358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2" name="直線コネクタ 51">
          <a:extLst>
            <a:ext uri="{FF2B5EF4-FFF2-40B4-BE49-F238E27FC236}">
              <a16:creationId xmlns:a16="http://schemas.microsoft.com/office/drawing/2014/main" id="{BFDF1CBD-C86C-4B83-9301-B9BFD98629C7}"/>
            </a:ext>
          </a:extLst>
        </xdr:cNvPr>
        <xdr:cNvCxnSpPr/>
      </xdr:nvCxnSpPr>
      <xdr:spPr>
        <a:xfrm>
          <a:off x="762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86377</xdr:rowOff>
    </xdr:from>
    <xdr:ext cx="403059" cy="259045"/>
    <xdr:sp macro="" textlink="">
      <xdr:nvSpPr>
        <xdr:cNvPr id="53" name="テキスト ボックス 52">
          <a:extLst>
            <a:ext uri="{FF2B5EF4-FFF2-40B4-BE49-F238E27FC236}">
              <a16:creationId xmlns:a16="http://schemas.microsoft.com/office/drawing/2014/main" id="{751567F6-A86C-482C-A11E-2DB3920DE586}"/>
            </a:ext>
          </a:extLst>
        </xdr:cNvPr>
        <xdr:cNvSpPr txBox="1"/>
      </xdr:nvSpPr>
      <xdr:spPr>
        <a:xfrm>
          <a:off x="358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a:extLst>
            <a:ext uri="{FF2B5EF4-FFF2-40B4-BE49-F238E27FC236}">
              <a16:creationId xmlns:a16="http://schemas.microsoft.com/office/drawing/2014/main" id="{C5F3FF7E-7B7A-4AB4-82C7-4EF12F805DA4}"/>
            </a:ext>
          </a:extLst>
        </xdr:cNvPr>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30</xdr:row>
      <xdr:rowOff>48277</xdr:rowOff>
    </xdr:from>
    <xdr:ext cx="338939" cy="259045"/>
    <xdr:sp macro="" textlink="">
      <xdr:nvSpPr>
        <xdr:cNvPr id="55" name="テキスト ボックス 54">
          <a:extLst>
            <a:ext uri="{FF2B5EF4-FFF2-40B4-BE49-F238E27FC236}">
              <a16:creationId xmlns:a16="http://schemas.microsoft.com/office/drawing/2014/main" id="{C81EBCBD-C844-4C34-B3E2-7A9A856BA357}"/>
            </a:ext>
          </a:extLst>
        </xdr:cNvPr>
        <xdr:cNvSpPr txBox="1"/>
      </xdr:nvSpPr>
      <xdr:spPr>
        <a:xfrm>
          <a:off x="423061" y="519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6" name="【道路】&#10;有形固定資産減価償却率グラフ枠">
          <a:extLst>
            <a:ext uri="{FF2B5EF4-FFF2-40B4-BE49-F238E27FC236}">
              <a16:creationId xmlns:a16="http://schemas.microsoft.com/office/drawing/2014/main" id="{534F5D2E-0AE3-4727-9812-655721E85373}"/>
            </a:ext>
          </a:extLst>
        </xdr:cNvPr>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34</xdr:row>
      <xdr:rowOff>13335</xdr:rowOff>
    </xdr:from>
    <xdr:to>
      <xdr:col>24</xdr:col>
      <xdr:colOff>62865</xdr:colOff>
      <xdr:row>41</xdr:row>
      <xdr:rowOff>152400</xdr:rowOff>
    </xdr:to>
    <xdr:cxnSp macro="">
      <xdr:nvCxnSpPr>
        <xdr:cNvPr id="57" name="直線コネクタ 56">
          <a:extLst>
            <a:ext uri="{FF2B5EF4-FFF2-40B4-BE49-F238E27FC236}">
              <a16:creationId xmlns:a16="http://schemas.microsoft.com/office/drawing/2014/main" id="{B3391030-E87E-4D20-9E00-0CF30E5A199D}"/>
            </a:ext>
          </a:extLst>
        </xdr:cNvPr>
        <xdr:cNvCxnSpPr/>
      </xdr:nvCxnSpPr>
      <xdr:spPr>
        <a:xfrm flipV="1">
          <a:off x="4634865" y="5842635"/>
          <a:ext cx="0" cy="13392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156227</xdr:rowOff>
    </xdr:from>
    <xdr:ext cx="405111" cy="259045"/>
    <xdr:sp macro="" textlink="">
      <xdr:nvSpPr>
        <xdr:cNvPr id="58" name="【道路】&#10;有形固定資産減価償却率最小値テキスト">
          <a:extLst>
            <a:ext uri="{FF2B5EF4-FFF2-40B4-BE49-F238E27FC236}">
              <a16:creationId xmlns:a16="http://schemas.microsoft.com/office/drawing/2014/main" id="{0F5DA648-542F-499E-A32E-D9C9AD6B1CC1}"/>
            </a:ext>
          </a:extLst>
        </xdr:cNvPr>
        <xdr:cNvSpPr txBox="1"/>
      </xdr:nvSpPr>
      <xdr:spPr>
        <a:xfrm>
          <a:off x="4673600" y="71856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152400</xdr:rowOff>
    </xdr:from>
    <xdr:to>
      <xdr:col>24</xdr:col>
      <xdr:colOff>152400</xdr:colOff>
      <xdr:row>41</xdr:row>
      <xdr:rowOff>152400</xdr:rowOff>
    </xdr:to>
    <xdr:cxnSp macro="">
      <xdr:nvCxnSpPr>
        <xdr:cNvPr id="59" name="直線コネクタ 58">
          <a:extLst>
            <a:ext uri="{FF2B5EF4-FFF2-40B4-BE49-F238E27FC236}">
              <a16:creationId xmlns:a16="http://schemas.microsoft.com/office/drawing/2014/main" id="{E54603C3-2604-4EEE-A791-75227E248945}"/>
            </a:ext>
          </a:extLst>
        </xdr:cNvPr>
        <xdr:cNvCxnSpPr/>
      </xdr:nvCxnSpPr>
      <xdr:spPr>
        <a:xfrm>
          <a:off x="4546600" y="71818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131462</xdr:rowOff>
    </xdr:from>
    <xdr:ext cx="405111" cy="259045"/>
    <xdr:sp macro="" textlink="">
      <xdr:nvSpPr>
        <xdr:cNvPr id="60" name="【道路】&#10;有形固定資産減価償却率最大値テキスト">
          <a:extLst>
            <a:ext uri="{FF2B5EF4-FFF2-40B4-BE49-F238E27FC236}">
              <a16:creationId xmlns:a16="http://schemas.microsoft.com/office/drawing/2014/main" id="{B0E29919-18B1-41E8-BC6A-F61898AFE6DA}"/>
            </a:ext>
          </a:extLst>
        </xdr:cNvPr>
        <xdr:cNvSpPr txBox="1"/>
      </xdr:nvSpPr>
      <xdr:spPr>
        <a:xfrm>
          <a:off x="4673600" y="56178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34</xdr:row>
      <xdr:rowOff>13335</xdr:rowOff>
    </xdr:from>
    <xdr:to>
      <xdr:col>24</xdr:col>
      <xdr:colOff>152400</xdr:colOff>
      <xdr:row>34</xdr:row>
      <xdr:rowOff>13335</xdr:rowOff>
    </xdr:to>
    <xdr:cxnSp macro="">
      <xdr:nvCxnSpPr>
        <xdr:cNvPr id="61" name="直線コネクタ 60">
          <a:extLst>
            <a:ext uri="{FF2B5EF4-FFF2-40B4-BE49-F238E27FC236}">
              <a16:creationId xmlns:a16="http://schemas.microsoft.com/office/drawing/2014/main" id="{021A16C9-79AC-458A-82EE-FAC9053B0393}"/>
            </a:ext>
          </a:extLst>
        </xdr:cNvPr>
        <xdr:cNvCxnSpPr/>
      </xdr:nvCxnSpPr>
      <xdr:spPr>
        <a:xfrm>
          <a:off x="4546600" y="58426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6367</xdr:rowOff>
    </xdr:from>
    <xdr:ext cx="405111" cy="259045"/>
    <xdr:sp macro="" textlink="">
      <xdr:nvSpPr>
        <xdr:cNvPr id="62" name="【道路】&#10;有形固定資産減価償却率平均値テキスト">
          <a:extLst>
            <a:ext uri="{FF2B5EF4-FFF2-40B4-BE49-F238E27FC236}">
              <a16:creationId xmlns:a16="http://schemas.microsoft.com/office/drawing/2014/main" id="{CED37FF6-2FE9-49C4-AB26-EE966071E4B4}"/>
            </a:ext>
          </a:extLst>
        </xdr:cNvPr>
        <xdr:cNvSpPr txBox="1"/>
      </xdr:nvSpPr>
      <xdr:spPr>
        <a:xfrm>
          <a:off x="4673600" y="635001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154940</xdr:rowOff>
    </xdr:from>
    <xdr:to>
      <xdr:col>24</xdr:col>
      <xdr:colOff>114300</xdr:colOff>
      <xdr:row>38</xdr:row>
      <xdr:rowOff>85090</xdr:rowOff>
    </xdr:to>
    <xdr:sp macro="" textlink="">
      <xdr:nvSpPr>
        <xdr:cNvPr id="63" name="フローチャート: 判断 62">
          <a:extLst>
            <a:ext uri="{FF2B5EF4-FFF2-40B4-BE49-F238E27FC236}">
              <a16:creationId xmlns:a16="http://schemas.microsoft.com/office/drawing/2014/main" id="{F3463A7F-10FB-4D7D-9FD2-52AC370049A0}"/>
            </a:ext>
          </a:extLst>
        </xdr:cNvPr>
        <xdr:cNvSpPr/>
      </xdr:nvSpPr>
      <xdr:spPr>
        <a:xfrm>
          <a:off x="4584700" y="6498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149225</xdr:rowOff>
    </xdr:from>
    <xdr:to>
      <xdr:col>20</xdr:col>
      <xdr:colOff>38100</xdr:colOff>
      <xdr:row>38</xdr:row>
      <xdr:rowOff>79375</xdr:rowOff>
    </xdr:to>
    <xdr:sp macro="" textlink="">
      <xdr:nvSpPr>
        <xdr:cNvPr id="64" name="フローチャート: 判断 63">
          <a:extLst>
            <a:ext uri="{FF2B5EF4-FFF2-40B4-BE49-F238E27FC236}">
              <a16:creationId xmlns:a16="http://schemas.microsoft.com/office/drawing/2014/main" id="{4882E8F7-5278-4F9E-98D1-E099019777CA}"/>
            </a:ext>
          </a:extLst>
        </xdr:cNvPr>
        <xdr:cNvSpPr/>
      </xdr:nvSpPr>
      <xdr:spPr>
        <a:xfrm>
          <a:off x="3746500" y="6492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63500</xdr:rowOff>
    </xdr:from>
    <xdr:to>
      <xdr:col>15</xdr:col>
      <xdr:colOff>101600</xdr:colOff>
      <xdr:row>37</xdr:row>
      <xdr:rowOff>165100</xdr:rowOff>
    </xdr:to>
    <xdr:sp macro="" textlink="">
      <xdr:nvSpPr>
        <xdr:cNvPr id="65" name="フローチャート: 判断 64">
          <a:extLst>
            <a:ext uri="{FF2B5EF4-FFF2-40B4-BE49-F238E27FC236}">
              <a16:creationId xmlns:a16="http://schemas.microsoft.com/office/drawing/2014/main" id="{9D8BEBEC-0D15-455E-B168-C5D93FCD5717}"/>
            </a:ext>
          </a:extLst>
        </xdr:cNvPr>
        <xdr:cNvSpPr/>
      </xdr:nvSpPr>
      <xdr:spPr>
        <a:xfrm>
          <a:off x="2857500" y="6407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37</xdr:row>
      <xdr:rowOff>33020</xdr:rowOff>
    </xdr:from>
    <xdr:to>
      <xdr:col>10</xdr:col>
      <xdr:colOff>165100</xdr:colOff>
      <xdr:row>37</xdr:row>
      <xdr:rowOff>134620</xdr:rowOff>
    </xdr:to>
    <xdr:sp macro="" textlink="">
      <xdr:nvSpPr>
        <xdr:cNvPr id="66" name="フローチャート: 判断 65">
          <a:extLst>
            <a:ext uri="{FF2B5EF4-FFF2-40B4-BE49-F238E27FC236}">
              <a16:creationId xmlns:a16="http://schemas.microsoft.com/office/drawing/2014/main" id="{24744509-9774-4118-AC90-00DBCEF7D041}"/>
            </a:ext>
          </a:extLst>
        </xdr:cNvPr>
        <xdr:cNvSpPr/>
      </xdr:nvSpPr>
      <xdr:spPr>
        <a:xfrm>
          <a:off x="1968500" y="6376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37</xdr:row>
      <xdr:rowOff>635</xdr:rowOff>
    </xdr:from>
    <xdr:to>
      <xdr:col>6</xdr:col>
      <xdr:colOff>38100</xdr:colOff>
      <xdr:row>37</xdr:row>
      <xdr:rowOff>102235</xdr:rowOff>
    </xdr:to>
    <xdr:sp macro="" textlink="">
      <xdr:nvSpPr>
        <xdr:cNvPr id="67" name="フローチャート: 判断 66">
          <a:extLst>
            <a:ext uri="{FF2B5EF4-FFF2-40B4-BE49-F238E27FC236}">
              <a16:creationId xmlns:a16="http://schemas.microsoft.com/office/drawing/2014/main" id="{86A91614-8EA2-49C5-806D-94D8B4443AF5}"/>
            </a:ext>
          </a:extLst>
        </xdr:cNvPr>
        <xdr:cNvSpPr/>
      </xdr:nvSpPr>
      <xdr:spPr>
        <a:xfrm>
          <a:off x="1079500" y="6344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8" name="テキスト ボックス 67">
          <a:extLst>
            <a:ext uri="{FF2B5EF4-FFF2-40B4-BE49-F238E27FC236}">
              <a16:creationId xmlns:a16="http://schemas.microsoft.com/office/drawing/2014/main" id="{988F0AF1-F21F-419A-A2F6-D00CB74C9296}"/>
            </a:ext>
          </a:extLst>
        </xdr:cNvPr>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9" name="テキスト ボックス 68">
          <a:extLst>
            <a:ext uri="{FF2B5EF4-FFF2-40B4-BE49-F238E27FC236}">
              <a16:creationId xmlns:a16="http://schemas.microsoft.com/office/drawing/2014/main" id="{9BBF3E3E-9BA6-42C9-AB93-236D4629650D}"/>
            </a:ext>
          </a:extLst>
        </xdr:cNvPr>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0" name="テキスト ボックス 69">
          <a:extLst>
            <a:ext uri="{FF2B5EF4-FFF2-40B4-BE49-F238E27FC236}">
              <a16:creationId xmlns:a16="http://schemas.microsoft.com/office/drawing/2014/main" id="{71B4AEED-3AE9-4883-BC7F-A29964FC2CC8}"/>
            </a:ext>
          </a:extLst>
        </xdr:cNvPr>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1" name="テキスト ボックス 70">
          <a:extLst>
            <a:ext uri="{FF2B5EF4-FFF2-40B4-BE49-F238E27FC236}">
              <a16:creationId xmlns:a16="http://schemas.microsoft.com/office/drawing/2014/main" id="{177DDD32-ECC6-4D27-B779-A82388869E55}"/>
            </a:ext>
          </a:extLst>
        </xdr:cNvPr>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2" name="テキスト ボックス 71">
          <a:extLst>
            <a:ext uri="{FF2B5EF4-FFF2-40B4-BE49-F238E27FC236}">
              <a16:creationId xmlns:a16="http://schemas.microsoft.com/office/drawing/2014/main" id="{DB96D6CC-B31E-4404-AA30-CBC9A0C878E6}"/>
            </a:ext>
          </a:extLst>
        </xdr:cNvPr>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33020</xdr:rowOff>
    </xdr:from>
    <xdr:to>
      <xdr:col>24</xdr:col>
      <xdr:colOff>114300</xdr:colOff>
      <xdr:row>38</xdr:row>
      <xdr:rowOff>134620</xdr:rowOff>
    </xdr:to>
    <xdr:sp macro="" textlink="">
      <xdr:nvSpPr>
        <xdr:cNvPr id="73" name="楕円 72">
          <a:extLst>
            <a:ext uri="{FF2B5EF4-FFF2-40B4-BE49-F238E27FC236}">
              <a16:creationId xmlns:a16="http://schemas.microsoft.com/office/drawing/2014/main" id="{04AE6984-7E09-4788-BC40-9299ED1AAC7C}"/>
            </a:ext>
          </a:extLst>
        </xdr:cNvPr>
        <xdr:cNvSpPr/>
      </xdr:nvSpPr>
      <xdr:spPr>
        <a:xfrm>
          <a:off x="4584700" y="6548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38</xdr:row>
      <xdr:rowOff>11447</xdr:rowOff>
    </xdr:from>
    <xdr:ext cx="405111" cy="259045"/>
    <xdr:sp macro="" textlink="">
      <xdr:nvSpPr>
        <xdr:cNvPr id="74" name="【道路】&#10;有形固定資産減価償却率該当値テキスト">
          <a:extLst>
            <a:ext uri="{FF2B5EF4-FFF2-40B4-BE49-F238E27FC236}">
              <a16:creationId xmlns:a16="http://schemas.microsoft.com/office/drawing/2014/main" id="{BB378AD7-FE29-42C4-909D-E5A3D49EA6BD}"/>
            </a:ext>
          </a:extLst>
        </xdr:cNvPr>
        <xdr:cNvSpPr txBox="1"/>
      </xdr:nvSpPr>
      <xdr:spPr>
        <a:xfrm>
          <a:off x="4673600" y="65265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38</xdr:row>
      <xdr:rowOff>10160</xdr:rowOff>
    </xdr:from>
    <xdr:to>
      <xdr:col>20</xdr:col>
      <xdr:colOff>38100</xdr:colOff>
      <xdr:row>38</xdr:row>
      <xdr:rowOff>111760</xdr:rowOff>
    </xdr:to>
    <xdr:sp macro="" textlink="">
      <xdr:nvSpPr>
        <xdr:cNvPr id="75" name="楕円 74">
          <a:extLst>
            <a:ext uri="{FF2B5EF4-FFF2-40B4-BE49-F238E27FC236}">
              <a16:creationId xmlns:a16="http://schemas.microsoft.com/office/drawing/2014/main" id="{4963E9B0-2482-418B-800F-FB0A24AF7760}"/>
            </a:ext>
          </a:extLst>
        </xdr:cNvPr>
        <xdr:cNvSpPr/>
      </xdr:nvSpPr>
      <xdr:spPr>
        <a:xfrm>
          <a:off x="3746500" y="6525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38</xdr:row>
      <xdr:rowOff>60960</xdr:rowOff>
    </xdr:from>
    <xdr:to>
      <xdr:col>24</xdr:col>
      <xdr:colOff>63500</xdr:colOff>
      <xdr:row>38</xdr:row>
      <xdr:rowOff>83820</xdr:rowOff>
    </xdr:to>
    <xdr:cxnSp macro="">
      <xdr:nvCxnSpPr>
        <xdr:cNvPr id="76" name="直線コネクタ 75">
          <a:extLst>
            <a:ext uri="{FF2B5EF4-FFF2-40B4-BE49-F238E27FC236}">
              <a16:creationId xmlns:a16="http://schemas.microsoft.com/office/drawing/2014/main" id="{65441E6D-F6AF-4CBB-94BA-3B6C0CB9338E}"/>
            </a:ext>
          </a:extLst>
        </xdr:cNvPr>
        <xdr:cNvCxnSpPr/>
      </xdr:nvCxnSpPr>
      <xdr:spPr>
        <a:xfrm>
          <a:off x="3797300" y="6576060"/>
          <a:ext cx="8382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143510</xdr:rowOff>
    </xdr:from>
    <xdr:to>
      <xdr:col>15</xdr:col>
      <xdr:colOff>101600</xdr:colOff>
      <xdr:row>38</xdr:row>
      <xdr:rowOff>73660</xdr:rowOff>
    </xdr:to>
    <xdr:sp macro="" textlink="">
      <xdr:nvSpPr>
        <xdr:cNvPr id="77" name="楕円 76">
          <a:extLst>
            <a:ext uri="{FF2B5EF4-FFF2-40B4-BE49-F238E27FC236}">
              <a16:creationId xmlns:a16="http://schemas.microsoft.com/office/drawing/2014/main" id="{005237B4-BB26-494B-AF13-8DFE0110F62A}"/>
            </a:ext>
          </a:extLst>
        </xdr:cNvPr>
        <xdr:cNvSpPr/>
      </xdr:nvSpPr>
      <xdr:spPr>
        <a:xfrm>
          <a:off x="2857500" y="6487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22860</xdr:rowOff>
    </xdr:from>
    <xdr:to>
      <xdr:col>19</xdr:col>
      <xdr:colOff>177800</xdr:colOff>
      <xdr:row>38</xdr:row>
      <xdr:rowOff>60960</xdr:rowOff>
    </xdr:to>
    <xdr:cxnSp macro="">
      <xdr:nvCxnSpPr>
        <xdr:cNvPr id="78" name="直線コネクタ 77">
          <a:extLst>
            <a:ext uri="{FF2B5EF4-FFF2-40B4-BE49-F238E27FC236}">
              <a16:creationId xmlns:a16="http://schemas.microsoft.com/office/drawing/2014/main" id="{538407A0-C950-4BB8-845E-724FD17F2C21}"/>
            </a:ext>
          </a:extLst>
        </xdr:cNvPr>
        <xdr:cNvCxnSpPr/>
      </xdr:nvCxnSpPr>
      <xdr:spPr>
        <a:xfrm>
          <a:off x="2908300" y="653796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114935</xdr:rowOff>
    </xdr:from>
    <xdr:to>
      <xdr:col>10</xdr:col>
      <xdr:colOff>165100</xdr:colOff>
      <xdr:row>38</xdr:row>
      <xdr:rowOff>45085</xdr:rowOff>
    </xdr:to>
    <xdr:sp macro="" textlink="">
      <xdr:nvSpPr>
        <xdr:cNvPr id="79" name="楕円 78">
          <a:extLst>
            <a:ext uri="{FF2B5EF4-FFF2-40B4-BE49-F238E27FC236}">
              <a16:creationId xmlns:a16="http://schemas.microsoft.com/office/drawing/2014/main" id="{4167E488-1483-4722-B9A3-357F69880506}"/>
            </a:ext>
          </a:extLst>
        </xdr:cNvPr>
        <xdr:cNvSpPr/>
      </xdr:nvSpPr>
      <xdr:spPr>
        <a:xfrm>
          <a:off x="1968500" y="6458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37</xdr:row>
      <xdr:rowOff>165735</xdr:rowOff>
    </xdr:from>
    <xdr:to>
      <xdr:col>15</xdr:col>
      <xdr:colOff>50800</xdr:colOff>
      <xdr:row>38</xdr:row>
      <xdr:rowOff>22860</xdr:rowOff>
    </xdr:to>
    <xdr:cxnSp macro="">
      <xdr:nvCxnSpPr>
        <xdr:cNvPr id="80" name="直線コネクタ 79">
          <a:extLst>
            <a:ext uri="{FF2B5EF4-FFF2-40B4-BE49-F238E27FC236}">
              <a16:creationId xmlns:a16="http://schemas.microsoft.com/office/drawing/2014/main" id="{C9271D10-7171-4B36-A655-5EEC1E573747}"/>
            </a:ext>
          </a:extLst>
        </xdr:cNvPr>
        <xdr:cNvCxnSpPr/>
      </xdr:nvCxnSpPr>
      <xdr:spPr>
        <a:xfrm>
          <a:off x="2019300" y="6509385"/>
          <a:ext cx="8890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37</xdr:row>
      <xdr:rowOff>95885</xdr:rowOff>
    </xdr:from>
    <xdr:to>
      <xdr:col>6</xdr:col>
      <xdr:colOff>38100</xdr:colOff>
      <xdr:row>38</xdr:row>
      <xdr:rowOff>26035</xdr:rowOff>
    </xdr:to>
    <xdr:sp macro="" textlink="">
      <xdr:nvSpPr>
        <xdr:cNvPr id="81" name="楕円 80">
          <a:extLst>
            <a:ext uri="{FF2B5EF4-FFF2-40B4-BE49-F238E27FC236}">
              <a16:creationId xmlns:a16="http://schemas.microsoft.com/office/drawing/2014/main" id="{6874EA50-6436-4391-A258-15A23D80CC26}"/>
            </a:ext>
          </a:extLst>
        </xdr:cNvPr>
        <xdr:cNvSpPr/>
      </xdr:nvSpPr>
      <xdr:spPr>
        <a:xfrm>
          <a:off x="1079500" y="64395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37</xdr:row>
      <xdr:rowOff>146685</xdr:rowOff>
    </xdr:from>
    <xdr:to>
      <xdr:col>10</xdr:col>
      <xdr:colOff>114300</xdr:colOff>
      <xdr:row>37</xdr:row>
      <xdr:rowOff>165735</xdr:rowOff>
    </xdr:to>
    <xdr:cxnSp macro="">
      <xdr:nvCxnSpPr>
        <xdr:cNvPr id="82" name="直線コネクタ 81">
          <a:extLst>
            <a:ext uri="{FF2B5EF4-FFF2-40B4-BE49-F238E27FC236}">
              <a16:creationId xmlns:a16="http://schemas.microsoft.com/office/drawing/2014/main" id="{FBB02DD8-F6E6-4964-9E0F-CAC2879C7D86}"/>
            </a:ext>
          </a:extLst>
        </xdr:cNvPr>
        <xdr:cNvCxnSpPr/>
      </xdr:nvCxnSpPr>
      <xdr:spPr>
        <a:xfrm>
          <a:off x="1130300" y="6490335"/>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36</xdr:row>
      <xdr:rowOff>95902</xdr:rowOff>
    </xdr:from>
    <xdr:ext cx="405111" cy="259045"/>
    <xdr:sp macro="" textlink="">
      <xdr:nvSpPr>
        <xdr:cNvPr id="83" name="n_1aveValue【道路】&#10;有形固定資産減価償却率">
          <a:extLst>
            <a:ext uri="{FF2B5EF4-FFF2-40B4-BE49-F238E27FC236}">
              <a16:creationId xmlns:a16="http://schemas.microsoft.com/office/drawing/2014/main" id="{6A87FBCB-BC54-450A-AFB0-5A78BF2440C0}"/>
            </a:ext>
          </a:extLst>
        </xdr:cNvPr>
        <xdr:cNvSpPr txBox="1"/>
      </xdr:nvSpPr>
      <xdr:spPr>
        <a:xfrm>
          <a:off x="3582044" y="62681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36</xdr:row>
      <xdr:rowOff>10177</xdr:rowOff>
    </xdr:from>
    <xdr:ext cx="405111" cy="259045"/>
    <xdr:sp macro="" textlink="">
      <xdr:nvSpPr>
        <xdr:cNvPr id="84" name="n_2aveValue【道路】&#10;有形固定資産減価償却率">
          <a:extLst>
            <a:ext uri="{FF2B5EF4-FFF2-40B4-BE49-F238E27FC236}">
              <a16:creationId xmlns:a16="http://schemas.microsoft.com/office/drawing/2014/main" id="{BA2628FD-A52A-4478-9480-0ADEDB02851C}"/>
            </a:ext>
          </a:extLst>
        </xdr:cNvPr>
        <xdr:cNvSpPr txBox="1"/>
      </xdr:nvSpPr>
      <xdr:spPr>
        <a:xfrm>
          <a:off x="2705744" y="61823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35</xdr:row>
      <xdr:rowOff>151147</xdr:rowOff>
    </xdr:from>
    <xdr:ext cx="405111" cy="259045"/>
    <xdr:sp macro="" textlink="">
      <xdr:nvSpPr>
        <xdr:cNvPr id="85" name="n_3aveValue【道路】&#10;有形固定資産減価償却率">
          <a:extLst>
            <a:ext uri="{FF2B5EF4-FFF2-40B4-BE49-F238E27FC236}">
              <a16:creationId xmlns:a16="http://schemas.microsoft.com/office/drawing/2014/main" id="{2BC9A6A1-9775-4C62-B9DA-27C8E815265B}"/>
            </a:ext>
          </a:extLst>
        </xdr:cNvPr>
        <xdr:cNvSpPr txBox="1"/>
      </xdr:nvSpPr>
      <xdr:spPr>
        <a:xfrm>
          <a:off x="1816744" y="61518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118762</xdr:rowOff>
    </xdr:from>
    <xdr:ext cx="405111" cy="259045"/>
    <xdr:sp macro="" textlink="">
      <xdr:nvSpPr>
        <xdr:cNvPr id="86" name="n_4aveValue【道路】&#10;有形固定資産減価償却率">
          <a:extLst>
            <a:ext uri="{FF2B5EF4-FFF2-40B4-BE49-F238E27FC236}">
              <a16:creationId xmlns:a16="http://schemas.microsoft.com/office/drawing/2014/main" id="{EFA19D16-A588-41F8-B973-CB922D4FFE9A}"/>
            </a:ext>
          </a:extLst>
        </xdr:cNvPr>
        <xdr:cNvSpPr txBox="1"/>
      </xdr:nvSpPr>
      <xdr:spPr>
        <a:xfrm>
          <a:off x="927744" y="61195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38</xdr:row>
      <xdr:rowOff>102887</xdr:rowOff>
    </xdr:from>
    <xdr:ext cx="405111" cy="259045"/>
    <xdr:sp macro="" textlink="">
      <xdr:nvSpPr>
        <xdr:cNvPr id="87" name="n_1mainValue【道路】&#10;有形固定資産減価償却率">
          <a:extLst>
            <a:ext uri="{FF2B5EF4-FFF2-40B4-BE49-F238E27FC236}">
              <a16:creationId xmlns:a16="http://schemas.microsoft.com/office/drawing/2014/main" id="{DA394FFC-A393-4D1D-A40E-AD41616EC492}"/>
            </a:ext>
          </a:extLst>
        </xdr:cNvPr>
        <xdr:cNvSpPr txBox="1"/>
      </xdr:nvSpPr>
      <xdr:spPr>
        <a:xfrm>
          <a:off x="3582044" y="66179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64787</xdr:rowOff>
    </xdr:from>
    <xdr:ext cx="405111" cy="259045"/>
    <xdr:sp macro="" textlink="">
      <xdr:nvSpPr>
        <xdr:cNvPr id="88" name="n_2mainValue【道路】&#10;有形固定資産減価償却率">
          <a:extLst>
            <a:ext uri="{FF2B5EF4-FFF2-40B4-BE49-F238E27FC236}">
              <a16:creationId xmlns:a16="http://schemas.microsoft.com/office/drawing/2014/main" id="{17F66378-C90D-47B8-8D8E-2A2F04DBCB2E}"/>
            </a:ext>
          </a:extLst>
        </xdr:cNvPr>
        <xdr:cNvSpPr txBox="1"/>
      </xdr:nvSpPr>
      <xdr:spPr>
        <a:xfrm>
          <a:off x="2705744" y="65798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36212</xdr:rowOff>
    </xdr:from>
    <xdr:ext cx="405111" cy="259045"/>
    <xdr:sp macro="" textlink="">
      <xdr:nvSpPr>
        <xdr:cNvPr id="89" name="n_3mainValue【道路】&#10;有形固定資産減価償却率">
          <a:extLst>
            <a:ext uri="{FF2B5EF4-FFF2-40B4-BE49-F238E27FC236}">
              <a16:creationId xmlns:a16="http://schemas.microsoft.com/office/drawing/2014/main" id="{324E5C29-EE74-4564-BBE4-81C8E9C97A13}"/>
            </a:ext>
          </a:extLst>
        </xdr:cNvPr>
        <xdr:cNvSpPr txBox="1"/>
      </xdr:nvSpPr>
      <xdr:spPr>
        <a:xfrm>
          <a:off x="1816744" y="65513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38</xdr:row>
      <xdr:rowOff>17162</xdr:rowOff>
    </xdr:from>
    <xdr:ext cx="405111" cy="259045"/>
    <xdr:sp macro="" textlink="">
      <xdr:nvSpPr>
        <xdr:cNvPr id="90" name="n_4mainValue【道路】&#10;有形固定資産減価償却率">
          <a:extLst>
            <a:ext uri="{FF2B5EF4-FFF2-40B4-BE49-F238E27FC236}">
              <a16:creationId xmlns:a16="http://schemas.microsoft.com/office/drawing/2014/main" id="{DB6CD248-2256-45C5-9583-EEE9CFD10E03}"/>
            </a:ext>
          </a:extLst>
        </xdr:cNvPr>
        <xdr:cNvSpPr txBox="1"/>
      </xdr:nvSpPr>
      <xdr:spPr>
        <a:xfrm>
          <a:off x="927744" y="65322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1" name="正方形/長方形 90">
          <a:extLst>
            <a:ext uri="{FF2B5EF4-FFF2-40B4-BE49-F238E27FC236}">
              <a16:creationId xmlns:a16="http://schemas.microsoft.com/office/drawing/2014/main" id="{751BCCE2-9D4D-4A27-ACA6-A137F94E5898}"/>
            </a:ext>
          </a:extLst>
        </xdr:cNvPr>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2" name="正方形/長方形 91">
          <a:extLst>
            <a:ext uri="{FF2B5EF4-FFF2-40B4-BE49-F238E27FC236}">
              <a16:creationId xmlns:a16="http://schemas.microsoft.com/office/drawing/2014/main" id="{0F7AC0FA-3CB4-4505-BE59-E5C014249931}"/>
            </a:ext>
          </a:extLst>
        </xdr:cNvPr>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3" name="正方形/長方形 92">
          <a:extLst>
            <a:ext uri="{FF2B5EF4-FFF2-40B4-BE49-F238E27FC236}">
              <a16:creationId xmlns:a16="http://schemas.microsoft.com/office/drawing/2014/main" id="{53EC2F43-FC19-4B59-87A2-365FBCCFD209}"/>
            </a:ext>
          </a:extLst>
        </xdr:cNvPr>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4" name="正方形/長方形 93">
          <a:extLst>
            <a:ext uri="{FF2B5EF4-FFF2-40B4-BE49-F238E27FC236}">
              <a16:creationId xmlns:a16="http://schemas.microsoft.com/office/drawing/2014/main" id="{47993E9A-E900-47F4-B64C-1FFB866AAADB}"/>
            </a:ext>
          </a:extLst>
        </xdr:cNvPr>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5" name="正方形/長方形 94">
          <a:extLst>
            <a:ext uri="{FF2B5EF4-FFF2-40B4-BE49-F238E27FC236}">
              <a16:creationId xmlns:a16="http://schemas.microsoft.com/office/drawing/2014/main" id="{A0E14BC2-9F1C-4E6E-B33F-137B8EC3FE2F}"/>
            </a:ext>
          </a:extLst>
        </xdr:cNvPr>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6" name="正方形/長方形 95">
          <a:extLst>
            <a:ext uri="{FF2B5EF4-FFF2-40B4-BE49-F238E27FC236}">
              <a16:creationId xmlns:a16="http://schemas.microsoft.com/office/drawing/2014/main" id="{F0E2904E-531C-40FD-970A-68956121D24E}"/>
            </a:ext>
          </a:extLst>
        </xdr:cNvPr>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7" name="正方形/長方形 96">
          <a:extLst>
            <a:ext uri="{FF2B5EF4-FFF2-40B4-BE49-F238E27FC236}">
              <a16:creationId xmlns:a16="http://schemas.microsoft.com/office/drawing/2014/main" id="{DAFFCAF4-8AE0-4596-91C6-9A6D300E47EB}"/>
            </a:ext>
          </a:extLst>
        </xdr:cNvPr>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38.450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8" name="正方形/長方形 97">
          <a:extLst>
            <a:ext uri="{FF2B5EF4-FFF2-40B4-BE49-F238E27FC236}">
              <a16:creationId xmlns:a16="http://schemas.microsoft.com/office/drawing/2014/main" id="{C043D372-E749-4F9E-B4AA-D7B68A0F600C}"/>
            </a:ext>
          </a:extLst>
        </xdr:cNvPr>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9" name="テキスト ボックス 98">
          <a:extLst>
            <a:ext uri="{FF2B5EF4-FFF2-40B4-BE49-F238E27FC236}">
              <a16:creationId xmlns:a16="http://schemas.microsoft.com/office/drawing/2014/main" id="{88F1C12B-1924-4AD3-B502-632B1C567329}"/>
            </a:ext>
          </a:extLst>
        </xdr:cNvPr>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0" name="直線コネクタ 99">
          <a:extLst>
            <a:ext uri="{FF2B5EF4-FFF2-40B4-BE49-F238E27FC236}">
              <a16:creationId xmlns:a16="http://schemas.microsoft.com/office/drawing/2014/main" id="{7B7FC09F-D92E-40BB-8863-922626CD267B}"/>
            </a:ext>
          </a:extLst>
        </xdr:cNvPr>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101" name="直線コネクタ 100">
          <a:extLst>
            <a:ext uri="{FF2B5EF4-FFF2-40B4-BE49-F238E27FC236}">
              <a16:creationId xmlns:a16="http://schemas.microsoft.com/office/drawing/2014/main" id="{3D728354-F9BD-4A0C-821A-B41625685DA1}"/>
            </a:ext>
          </a:extLst>
        </xdr:cNvPr>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102" name="テキスト ボックス 101">
          <a:extLst>
            <a:ext uri="{FF2B5EF4-FFF2-40B4-BE49-F238E27FC236}">
              <a16:creationId xmlns:a16="http://schemas.microsoft.com/office/drawing/2014/main" id="{D35FD341-1B45-40E4-8743-6BAD7DB383D4}"/>
            </a:ext>
          </a:extLst>
        </xdr:cNvPr>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3" name="直線コネクタ 102">
          <a:extLst>
            <a:ext uri="{FF2B5EF4-FFF2-40B4-BE49-F238E27FC236}">
              <a16:creationId xmlns:a16="http://schemas.microsoft.com/office/drawing/2014/main" id="{294C6600-5ACA-4FDA-B84A-D83E518C5498}"/>
            </a:ext>
          </a:extLst>
        </xdr:cNvPr>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39</xdr:row>
      <xdr:rowOff>29227</xdr:rowOff>
    </xdr:from>
    <xdr:ext cx="531299" cy="259045"/>
    <xdr:sp macro="" textlink="">
      <xdr:nvSpPr>
        <xdr:cNvPr id="104" name="テキスト ボックス 103">
          <a:extLst>
            <a:ext uri="{FF2B5EF4-FFF2-40B4-BE49-F238E27FC236}">
              <a16:creationId xmlns:a16="http://schemas.microsoft.com/office/drawing/2014/main" id="{F620F42E-E03C-4FE5-A254-18ADFC8192A5}"/>
            </a:ext>
          </a:extLst>
        </xdr:cNvPr>
        <xdr:cNvSpPr txBox="1"/>
      </xdr:nvSpPr>
      <xdr:spPr>
        <a:xfrm>
          <a:off x="6072701" y="671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5" name="直線コネクタ 104">
          <a:extLst>
            <a:ext uri="{FF2B5EF4-FFF2-40B4-BE49-F238E27FC236}">
              <a16:creationId xmlns:a16="http://schemas.microsoft.com/office/drawing/2014/main" id="{0871C78F-7E51-41C6-9E56-B402B6B2181B}"/>
            </a:ext>
          </a:extLst>
        </xdr:cNvPr>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162577</xdr:rowOff>
    </xdr:from>
    <xdr:ext cx="531299" cy="259045"/>
    <xdr:sp macro="" textlink="">
      <xdr:nvSpPr>
        <xdr:cNvPr id="106" name="テキスト ボックス 105">
          <a:extLst>
            <a:ext uri="{FF2B5EF4-FFF2-40B4-BE49-F238E27FC236}">
              <a16:creationId xmlns:a16="http://schemas.microsoft.com/office/drawing/2014/main" id="{690655A2-3809-4C47-ACC5-0416FFE5E8D5}"/>
            </a:ext>
          </a:extLst>
        </xdr:cNvPr>
        <xdr:cNvSpPr txBox="1"/>
      </xdr:nvSpPr>
      <xdr:spPr>
        <a:xfrm>
          <a:off x="6072701" y="633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7" name="直線コネクタ 106">
          <a:extLst>
            <a:ext uri="{FF2B5EF4-FFF2-40B4-BE49-F238E27FC236}">
              <a16:creationId xmlns:a16="http://schemas.microsoft.com/office/drawing/2014/main" id="{C4A7277C-28EF-44F3-A765-C6FC7E5C47AD}"/>
            </a:ext>
          </a:extLst>
        </xdr:cNvPr>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124477</xdr:rowOff>
    </xdr:from>
    <xdr:ext cx="531299" cy="259045"/>
    <xdr:sp macro="" textlink="">
      <xdr:nvSpPr>
        <xdr:cNvPr id="108" name="テキスト ボックス 107">
          <a:extLst>
            <a:ext uri="{FF2B5EF4-FFF2-40B4-BE49-F238E27FC236}">
              <a16:creationId xmlns:a16="http://schemas.microsoft.com/office/drawing/2014/main" id="{756DC58D-E3F4-4155-BA16-1DD2EEDDBDE3}"/>
            </a:ext>
          </a:extLst>
        </xdr:cNvPr>
        <xdr:cNvSpPr txBox="1"/>
      </xdr:nvSpPr>
      <xdr:spPr>
        <a:xfrm>
          <a:off x="6072701" y="595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09" name="直線コネクタ 108">
          <a:extLst>
            <a:ext uri="{FF2B5EF4-FFF2-40B4-BE49-F238E27FC236}">
              <a16:creationId xmlns:a16="http://schemas.microsoft.com/office/drawing/2014/main" id="{363B69A8-31F3-4FCD-A34B-DAF08FE610D4}"/>
            </a:ext>
          </a:extLst>
        </xdr:cNvPr>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32</xdr:row>
      <xdr:rowOff>86377</xdr:rowOff>
    </xdr:from>
    <xdr:ext cx="531299" cy="259045"/>
    <xdr:sp macro="" textlink="">
      <xdr:nvSpPr>
        <xdr:cNvPr id="110" name="テキスト ボックス 109">
          <a:extLst>
            <a:ext uri="{FF2B5EF4-FFF2-40B4-BE49-F238E27FC236}">
              <a16:creationId xmlns:a16="http://schemas.microsoft.com/office/drawing/2014/main" id="{541ACC1A-E3D5-4426-B3ED-A9C884688CD0}"/>
            </a:ext>
          </a:extLst>
        </xdr:cNvPr>
        <xdr:cNvSpPr txBox="1"/>
      </xdr:nvSpPr>
      <xdr:spPr>
        <a:xfrm>
          <a:off x="6072701" y="557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1" name="直線コネクタ 110">
          <a:extLst>
            <a:ext uri="{FF2B5EF4-FFF2-40B4-BE49-F238E27FC236}">
              <a16:creationId xmlns:a16="http://schemas.microsoft.com/office/drawing/2014/main" id="{CEC75773-3D02-473F-B37A-BAA2814DD33B}"/>
            </a:ext>
          </a:extLst>
        </xdr:cNvPr>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30</xdr:row>
      <xdr:rowOff>48277</xdr:rowOff>
    </xdr:from>
    <xdr:ext cx="595419" cy="259045"/>
    <xdr:sp macro="" textlink="">
      <xdr:nvSpPr>
        <xdr:cNvPr id="112" name="テキスト ボックス 111">
          <a:extLst>
            <a:ext uri="{FF2B5EF4-FFF2-40B4-BE49-F238E27FC236}">
              <a16:creationId xmlns:a16="http://schemas.microsoft.com/office/drawing/2014/main" id="{128C65B9-FE32-42A6-AC46-BF95F7B7764B}"/>
            </a:ext>
          </a:extLst>
        </xdr:cNvPr>
        <xdr:cNvSpPr txBox="1"/>
      </xdr:nvSpPr>
      <xdr:spPr>
        <a:xfrm>
          <a:off x="6008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3" name="【道路】&#10;一人当たり延長グラフ枠">
          <a:extLst>
            <a:ext uri="{FF2B5EF4-FFF2-40B4-BE49-F238E27FC236}">
              <a16:creationId xmlns:a16="http://schemas.microsoft.com/office/drawing/2014/main" id="{C05A0AC4-A8CF-42AC-AC61-E4A4902D4B30}"/>
            </a:ext>
          </a:extLst>
        </xdr:cNvPr>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20288</xdr:rowOff>
    </xdr:from>
    <xdr:to>
      <xdr:col>54</xdr:col>
      <xdr:colOff>189865</xdr:colOff>
      <xdr:row>41</xdr:row>
      <xdr:rowOff>19831</xdr:rowOff>
    </xdr:to>
    <xdr:cxnSp macro="">
      <xdr:nvCxnSpPr>
        <xdr:cNvPr id="114" name="直線コネクタ 113">
          <a:extLst>
            <a:ext uri="{FF2B5EF4-FFF2-40B4-BE49-F238E27FC236}">
              <a16:creationId xmlns:a16="http://schemas.microsoft.com/office/drawing/2014/main" id="{8A954D22-463F-4679-B5C2-66DD374C3B76}"/>
            </a:ext>
          </a:extLst>
        </xdr:cNvPr>
        <xdr:cNvCxnSpPr/>
      </xdr:nvCxnSpPr>
      <xdr:spPr>
        <a:xfrm flipV="1">
          <a:off x="10476865" y="5678138"/>
          <a:ext cx="0" cy="13711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23658</xdr:rowOff>
    </xdr:from>
    <xdr:ext cx="469744" cy="259045"/>
    <xdr:sp macro="" textlink="">
      <xdr:nvSpPr>
        <xdr:cNvPr id="115" name="【道路】&#10;一人当たり延長最小値テキスト">
          <a:extLst>
            <a:ext uri="{FF2B5EF4-FFF2-40B4-BE49-F238E27FC236}">
              <a16:creationId xmlns:a16="http://schemas.microsoft.com/office/drawing/2014/main" id="{362CA3A5-D768-4AD9-9710-5BE6A8A72949}"/>
            </a:ext>
          </a:extLst>
        </xdr:cNvPr>
        <xdr:cNvSpPr txBox="1"/>
      </xdr:nvSpPr>
      <xdr:spPr>
        <a:xfrm>
          <a:off x="10515600" y="70531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19831</xdr:rowOff>
    </xdr:from>
    <xdr:to>
      <xdr:col>55</xdr:col>
      <xdr:colOff>88900</xdr:colOff>
      <xdr:row>41</xdr:row>
      <xdr:rowOff>19831</xdr:rowOff>
    </xdr:to>
    <xdr:cxnSp macro="">
      <xdr:nvCxnSpPr>
        <xdr:cNvPr id="116" name="直線コネクタ 115">
          <a:extLst>
            <a:ext uri="{FF2B5EF4-FFF2-40B4-BE49-F238E27FC236}">
              <a16:creationId xmlns:a16="http://schemas.microsoft.com/office/drawing/2014/main" id="{52DF1217-9033-4739-B3EA-1E3EECB2C723}"/>
            </a:ext>
          </a:extLst>
        </xdr:cNvPr>
        <xdr:cNvCxnSpPr/>
      </xdr:nvCxnSpPr>
      <xdr:spPr>
        <a:xfrm>
          <a:off x="10388600" y="70492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31</xdr:row>
      <xdr:rowOff>138415</xdr:rowOff>
    </xdr:from>
    <xdr:ext cx="534377" cy="259045"/>
    <xdr:sp macro="" textlink="">
      <xdr:nvSpPr>
        <xdr:cNvPr id="117" name="【道路】&#10;一人当たり延長最大値テキスト">
          <a:extLst>
            <a:ext uri="{FF2B5EF4-FFF2-40B4-BE49-F238E27FC236}">
              <a16:creationId xmlns:a16="http://schemas.microsoft.com/office/drawing/2014/main" id="{6AE521F7-3FBD-4D8C-93A1-4A9762630F8F}"/>
            </a:ext>
          </a:extLst>
        </xdr:cNvPr>
        <xdr:cNvSpPr txBox="1"/>
      </xdr:nvSpPr>
      <xdr:spPr>
        <a:xfrm>
          <a:off x="10515600" y="54533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81.935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20288</xdr:rowOff>
    </xdr:from>
    <xdr:to>
      <xdr:col>55</xdr:col>
      <xdr:colOff>88900</xdr:colOff>
      <xdr:row>33</xdr:row>
      <xdr:rowOff>20288</xdr:rowOff>
    </xdr:to>
    <xdr:cxnSp macro="">
      <xdr:nvCxnSpPr>
        <xdr:cNvPr id="118" name="直線コネクタ 117">
          <a:extLst>
            <a:ext uri="{FF2B5EF4-FFF2-40B4-BE49-F238E27FC236}">
              <a16:creationId xmlns:a16="http://schemas.microsoft.com/office/drawing/2014/main" id="{73370000-E7E2-43CD-8FF1-452A926C72A8}"/>
            </a:ext>
          </a:extLst>
        </xdr:cNvPr>
        <xdr:cNvCxnSpPr/>
      </xdr:nvCxnSpPr>
      <xdr:spPr>
        <a:xfrm>
          <a:off x="10388600" y="56781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37</xdr:row>
      <xdr:rowOff>117562</xdr:rowOff>
    </xdr:from>
    <xdr:ext cx="534377" cy="259045"/>
    <xdr:sp macro="" textlink="">
      <xdr:nvSpPr>
        <xdr:cNvPr id="119" name="【道路】&#10;一人当たり延長平均値テキスト">
          <a:extLst>
            <a:ext uri="{FF2B5EF4-FFF2-40B4-BE49-F238E27FC236}">
              <a16:creationId xmlns:a16="http://schemas.microsoft.com/office/drawing/2014/main" id="{D7D2B59E-0722-48E8-9B4B-193C7D546EF4}"/>
            </a:ext>
          </a:extLst>
        </xdr:cNvPr>
        <xdr:cNvSpPr txBox="1"/>
      </xdr:nvSpPr>
      <xdr:spPr>
        <a:xfrm>
          <a:off x="10515600" y="646121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30.363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94685</xdr:rowOff>
    </xdr:from>
    <xdr:to>
      <xdr:col>55</xdr:col>
      <xdr:colOff>50800</xdr:colOff>
      <xdr:row>39</xdr:row>
      <xdr:rowOff>24835</xdr:rowOff>
    </xdr:to>
    <xdr:sp macro="" textlink="">
      <xdr:nvSpPr>
        <xdr:cNvPr id="120" name="フローチャート: 判断 119">
          <a:extLst>
            <a:ext uri="{FF2B5EF4-FFF2-40B4-BE49-F238E27FC236}">
              <a16:creationId xmlns:a16="http://schemas.microsoft.com/office/drawing/2014/main" id="{859B715F-5878-4618-9E06-6D5E7D88C5AC}"/>
            </a:ext>
          </a:extLst>
        </xdr:cNvPr>
        <xdr:cNvSpPr/>
      </xdr:nvSpPr>
      <xdr:spPr>
        <a:xfrm>
          <a:off x="10426700" y="6609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38</xdr:row>
      <xdr:rowOff>86475</xdr:rowOff>
    </xdr:from>
    <xdr:to>
      <xdr:col>50</xdr:col>
      <xdr:colOff>165100</xdr:colOff>
      <xdr:row>39</xdr:row>
      <xdr:rowOff>16625</xdr:rowOff>
    </xdr:to>
    <xdr:sp macro="" textlink="">
      <xdr:nvSpPr>
        <xdr:cNvPr id="121" name="フローチャート: 判断 120">
          <a:extLst>
            <a:ext uri="{FF2B5EF4-FFF2-40B4-BE49-F238E27FC236}">
              <a16:creationId xmlns:a16="http://schemas.microsoft.com/office/drawing/2014/main" id="{2D8A2AE0-B611-4425-9833-9DDC98B97F7D}"/>
            </a:ext>
          </a:extLst>
        </xdr:cNvPr>
        <xdr:cNvSpPr/>
      </xdr:nvSpPr>
      <xdr:spPr>
        <a:xfrm>
          <a:off x="9588500" y="6601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38</xdr:row>
      <xdr:rowOff>108515</xdr:rowOff>
    </xdr:from>
    <xdr:to>
      <xdr:col>46</xdr:col>
      <xdr:colOff>38100</xdr:colOff>
      <xdr:row>39</xdr:row>
      <xdr:rowOff>38665</xdr:rowOff>
    </xdr:to>
    <xdr:sp macro="" textlink="">
      <xdr:nvSpPr>
        <xdr:cNvPr id="122" name="フローチャート: 判断 121">
          <a:extLst>
            <a:ext uri="{FF2B5EF4-FFF2-40B4-BE49-F238E27FC236}">
              <a16:creationId xmlns:a16="http://schemas.microsoft.com/office/drawing/2014/main" id="{D887B4E0-D7E5-4D4D-AAB2-66C0CD3C8C82}"/>
            </a:ext>
          </a:extLst>
        </xdr:cNvPr>
        <xdr:cNvSpPr/>
      </xdr:nvSpPr>
      <xdr:spPr>
        <a:xfrm>
          <a:off x="8699500" y="6623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38</xdr:row>
      <xdr:rowOff>118326</xdr:rowOff>
    </xdr:from>
    <xdr:to>
      <xdr:col>41</xdr:col>
      <xdr:colOff>101600</xdr:colOff>
      <xdr:row>39</xdr:row>
      <xdr:rowOff>48476</xdr:rowOff>
    </xdr:to>
    <xdr:sp macro="" textlink="">
      <xdr:nvSpPr>
        <xdr:cNvPr id="123" name="フローチャート: 判断 122">
          <a:extLst>
            <a:ext uri="{FF2B5EF4-FFF2-40B4-BE49-F238E27FC236}">
              <a16:creationId xmlns:a16="http://schemas.microsoft.com/office/drawing/2014/main" id="{36C4E12B-C80B-4C37-A9A8-5795EA72AD19}"/>
            </a:ext>
          </a:extLst>
        </xdr:cNvPr>
        <xdr:cNvSpPr/>
      </xdr:nvSpPr>
      <xdr:spPr>
        <a:xfrm>
          <a:off x="7810500" y="66334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38</xdr:row>
      <xdr:rowOff>126879</xdr:rowOff>
    </xdr:from>
    <xdr:to>
      <xdr:col>36</xdr:col>
      <xdr:colOff>165100</xdr:colOff>
      <xdr:row>39</xdr:row>
      <xdr:rowOff>57029</xdr:rowOff>
    </xdr:to>
    <xdr:sp macro="" textlink="">
      <xdr:nvSpPr>
        <xdr:cNvPr id="124" name="フローチャート: 判断 123">
          <a:extLst>
            <a:ext uri="{FF2B5EF4-FFF2-40B4-BE49-F238E27FC236}">
              <a16:creationId xmlns:a16="http://schemas.microsoft.com/office/drawing/2014/main" id="{8C7F1F34-A057-4B8A-9470-D62EE072E0E5}"/>
            </a:ext>
          </a:extLst>
        </xdr:cNvPr>
        <xdr:cNvSpPr/>
      </xdr:nvSpPr>
      <xdr:spPr>
        <a:xfrm>
          <a:off x="6921500" y="66419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5" name="テキスト ボックス 124">
          <a:extLst>
            <a:ext uri="{FF2B5EF4-FFF2-40B4-BE49-F238E27FC236}">
              <a16:creationId xmlns:a16="http://schemas.microsoft.com/office/drawing/2014/main" id="{62512A6A-18A5-409C-BE57-0F6D0F084F8C}"/>
            </a:ext>
          </a:extLst>
        </xdr:cNvPr>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6" name="テキスト ボックス 125">
          <a:extLst>
            <a:ext uri="{FF2B5EF4-FFF2-40B4-BE49-F238E27FC236}">
              <a16:creationId xmlns:a16="http://schemas.microsoft.com/office/drawing/2014/main" id="{C1265749-7BFF-4C7E-808C-ABD86EC90EB1}"/>
            </a:ext>
          </a:extLst>
        </xdr:cNvPr>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7" name="テキスト ボックス 126">
          <a:extLst>
            <a:ext uri="{FF2B5EF4-FFF2-40B4-BE49-F238E27FC236}">
              <a16:creationId xmlns:a16="http://schemas.microsoft.com/office/drawing/2014/main" id="{8123003A-5563-47A7-988B-C58E9F82FE8C}"/>
            </a:ext>
          </a:extLst>
        </xdr:cNvPr>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8" name="テキスト ボックス 127">
          <a:extLst>
            <a:ext uri="{FF2B5EF4-FFF2-40B4-BE49-F238E27FC236}">
              <a16:creationId xmlns:a16="http://schemas.microsoft.com/office/drawing/2014/main" id="{639599FC-220C-4A33-B5F0-B616BC8EB6B8}"/>
            </a:ext>
          </a:extLst>
        </xdr:cNvPr>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9" name="テキスト ボックス 128">
          <a:extLst>
            <a:ext uri="{FF2B5EF4-FFF2-40B4-BE49-F238E27FC236}">
              <a16:creationId xmlns:a16="http://schemas.microsoft.com/office/drawing/2014/main" id="{8D45C7A3-4CA4-413D-9CF6-21B7BF3D978C}"/>
            </a:ext>
          </a:extLst>
        </xdr:cNvPr>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155911</xdr:rowOff>
    </xdr:from>
    <xdr:to>
      <xdr:col>55</xdr:col>
      <xdr:colOff>50800</xdr:colOff>
      <xdr:row>39</xdr:row>
      <xdr:rowOff>86061</xdr:rowOff>
    </xdr:to>
    <xdr:sp macro="" textlink="">
      <xdr:nvSpPr>
        <xdr:cNvPr id="130" name="楕円 129">
          <a:extLst>
            <a:ext uri="{FF2B5EF4-FFF2-40B4-BE49-F238E27FC236}">
              <a16:creationId xmlns:a16="http://schemas.microsoft.com/office/drawing/2014/main" id="{2D1917E7-B6DB-4760-B687-D45B8A18BBBA}"/>
            </a:ext>
          </a:extLst>
        </xdr:cNvPr>
        <xdr:cNvSpPr/>
      </xdr:nvSpPr>
      <xdr:spPr>
        <a:xfrm>
          <a:off x="10426700" y="66710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38</xdr:row>
      <xdr:rowOff>134338</xdr:rowOff>
    </xdr:from>
    <xdr:ext cx="534377" cy="259045"/>
    <xdr:sp macro="" textlink="">
      <xdr:nvSpPr>
        <xdr:cNvPr id="131" name="【道路】&#10;一人当たり延長該当値テキスト">
          <a:extLst>
            <a:ext uri="{FF2B5EF4-FFF2-40B4-BE49-F238E27FC236}">
              <a16:creationId xmlns:a16="http://schemas.microsoft.com/office/drawing/2014/main" id="{46575EDC-0D2F-46D7-BA5E-CFC05D0C992B}"/>
            </a:ext>
          </a:extLst>
        </xdr:cNvPr>
        <xdr:cNvSpPr txBox="1"/>
      </xdr:nvSpPr>
      <xdr:spPr>
        <a:xfrm>
          <a:off x="10515600" y="66494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165722</xdr:rowOff>
    </xdr:from>
    <xdr:to>
      <xdr:col>50</xdr:col>
      <xdr:colOff>165100</xdr:colOff>
      <xdr:row>39</xdr:row>
      <xdr:rowOff>95872</xdr:rowOff>
    </xdr:to>
    <xdr:sp macro="" textlink="">
      <xdr:nvSpPr>
        <xdr:cNvPr id="132" name="楕円 131">
          <a:extLst>
            <a:ext uri="{FF2B5EF4-FFF2-40B4-BE49-F238E27FC236}">
              <a16:creationId xmlns:a16="http://schemas.microsoft.com/office/drawing/2014/main" id="{4CDEFCF0-4B4D-46DD-8FB5-89494B9D6CFD}"/>
            </a:ext>
          </a:extLst>
        </xdr:cNvPr>
        <xdr:cNvSpPr/>
      </xdr:nvSpPr>
      <xdr:spPr>
        <a:xfrm>
          <a:off x="9588500" y="66808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39</xdr:row>
      <xdr:rowOff>35261</xdr:rowOff>
    </xdr:from>
    <xdr:to>
      <xdr:col>55</xdr:col>
      <xdr:colOff>0</xdr:colOff>
      <xdr:row>39</xdr:row>
      <xdr:rowOff>45072</xdr:rowOff>
    </xdr:to>
    <xdr:cxnSp macro="">
      <xdr:nvCxnSpPr>
        <xdr:cNvPr id="133" name="直線コネクタ 132">
          <a:extLst>
            <a:ext uri="{FF2B5EF4-FFF2-40B4-BE49-F238E27FC236}">
              <a16:creationId xmlns:a16="http://schemas.microsoft.com/office/drawing/2014/main" id="{0289F262-6983-4F59-BFF3-F75BA1A08B93}"/>
            </a:ext>
          </a:extLst>
        </xdr:cNvPr>
        <xdr:cNvCxnSpPr/>
      </xdr:nvCxnSpPr>
      <xdr:spPr>
        <a:xfrm flipV="1">
          <a:off x="9639300" y="6721811"/>
          <a:ext cx="838200" cy="9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39</xdr:row>
      <xdr:rowOff>1550</xdr:rowOff>
    </xdr:from>
    <xdr:to>
      <xdr:col>46</xdr:col>
      <xdr:colOff>38100</xdr:colOff>
      <xdr:row>39</xdr:row>
      <xdr:rowOff>103150</xdr:rowOff>
    </xdr:to>
    <xdr:sp macro="" textlink="">
      <xdr:nvSpPr>
        <xdr:cNvPr id="134" name="楕円 133">
          <a:extLst>
            <a:ext uri="{FF2B5EF4-FFF2-40B4-BE49-F238E27FC236}">
              <a16:creationId xmlns:a16="http://schemas.microsoft.com/office/drawing/2014/main" id="{57ACBE86-C0FC-4235-8A7F-37B690A7CEC0}"/>
            </a:ext>
          </a:extLst>
        </xdr:cNvPr>
        <xdr:cNvSpPr/>
      </xdr:nvSpPr>
      <xdr:spPr>
        <a:xfrm>
          <a:off x="8699500" y="668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45072</xdr:rowOff>
    </xdr:from>
    <xdr:to>
      <xdr:col>50</xdr:col>
      <xdr:colOff>114300</xdr:colOff>
      <xdr:row>39</xdr:row>
      <xdr:rowOff>52350</xdr:rowOff>
    </xdr:to>
    <xdr:cxnSp macro="">
      <xdr:nvCxnSpPr>
        <xdr:cNvPr id="135" name="直線コネクタ 134">
          <a:extLst>
            <a:ext uri="{FF2B5EF4-FFF2-40B4-BE49-F238E27FC236}">
              <a16:creationId xmlns:a16="http://schemas.microsoft.com/office/drawing/2014/main" id="{18B3F780-0053-4F56-B9EA-94B56189A210}"/>
            </a:ext>
          </a:extLst>
        </xdr:cNvPr>
        <xdr:cNvCxnSpPr/>
      </xdr:nvCxnSpPr>
      <xdr:spPr>
        <a:xfrm flipV="1">
          <a:off x="8750300" y="6731622"/>
          <a:ext cx="889000" cy="72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39</xdr:row>
      <xdr:rowOff>8789</xdr:rowOff>
    </xdr:from>
    <xdr:to>
      <xdr:col>41</xdr:col>
      <xdr:colOff>101600</xdr:colOff>
      <xdr:row>39</xdr:row>
      <xdr:rowOff>110389</xdr:rowOff>
    </xdr:to>
    <xdr:sp macro="" textlink="">
      <xdr:nvSpPr>
        <xdr:cNvPr id="136" name="楕円 135">
          <a:extLst>
            <a:ext uri="{FF2B5EF4-FFF2-40B4-BE49-F238E27FC236}">
              <a16:creationId xmlns:a16="http://schemas.microsoft.com/office/drawing/2014/main" id="{CF8844C1-F13A-44EC-BBB5-B2A9CA4C42BD}"/>
            </a:ext>
          </a:extLst>
        </xdr:cNvPr>
        <xdr:cNvSpPr/>
      </xdr:nvSpPr>
      <xdr:spPr>
        <a:xfrm>
          <a:off x="7810500" y="6695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39</xdr:row>
      <xdr:rowOff>52350</xdr:rowOff>
    </xdr:from>
    <xdr:to>
      <xdr:col>45</xdr:col>
      <xdr:colOff>177800</xdr:colOff>
      <xdr:row>39</xdr:row>
      <xdr:rowOff>59589</xdr:rowOff>
    </xdr:to>
    <xdr:cxnSp macro="">
      <xdr:nvCxnSpPr>
        <xdr:cNvPr id="137" name="直線コネクタ 136">
          <a:extLst>
            <a:ext uri="{FF2B5EF4-FFF2-40B4-BE49-F238E27FC236}">
              <a16:creationId xmlns:a16="http://schemas.microsoft.com/office/drawing/2014/main" id="{6D8A00EC-A764-49C7-A506-BE52A0344920}"/>
            </a:ext>
          </a:extLst>
        </xdr:cNvPr>
        <xdr:cNvCxnSpPr/>
      </xdr:nvCxnSpPr>
      <xdr:spPr>
        <a:xfrm flipV="1">
          <a:off x="7861300" y="6738900"/>
          <a:ext cx="889000" cy="7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39</xdr:row>
      <xdr:rowOff>14675</xdr:rowOff>
    </xdr:from>
    <xdr:to>
      <xdr:col>36</xdr:col>
      <xdr:colOff>165100</xdr:colOff>
      <xdr:row>39</xdr:row>
      <xdr:rowOff>116275</xdr:rowOff>
    </xdr:to>
    <xdr:sp macro="" textlink="">
      <xdr:nvSpPr>
        <xdr:cNvPr id="138" name="楕円 137">
          <a:extLst>
            <a:ext uri="{FF2B5EF4-FFF2-40B4-BE49-F238E27FC236}">
              <a16:creationId xmlns:a16="http://schemas.microsoft.com/office/drawing/2014/main" id="{9CE6093A-6DDC-41EA-9024-70525DE9F2EA}"/>
            </a:ext>
          </a:extLst>
        </xdr:cNvPr>
        <xdr:cNvSpPr/>
      </xdr:nvSpPr>
      <xdr:spPr>
        <a:xfrm>
          <a:off x="6921500" y="67012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39</xdr:row>
      <xdr:rowOff>59589</xdr:rowOff>
    </xdr:from>
    <xdr:to>
      <xdr:col>41</xdr:col>
      <xdr:colOff>50800</xdr:colOff>
      <xdr:row>39</xdr:row>
      <xdr:rowOff>65475</xdr:rowOff>
    </xdr:to>
    <xdr:cxnSp macro="">
      <xdr:nvCxnSpPr>
        <xdr:cNvPr id="139" name="直線コネクタ 138">
          <a:extLst>
            <a:ext uri="{FF2B5EF4-FFF2-40B4-BE49-F238E27FC236}">
              <a16:creationId xmlns:a16="http://schemas.microsoft.com/office/drawing/2014/main" id="{A604B34C-AF18-4112-A45E-4C28E297713D}"/>
            </a:ext>
          </a:extLst>
        </xdr:cNvPr>
        <xdr:cNvCxnSpPr/>
      </xdr:nvCxnSpPr>
      <xdr:spPr>
        <a:xfrm flipV="1">
          <a:off x="6972300" y="6746139"/>
          <a:ext cx="889000" cy="5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37</xdr:row>
      <xdr:rowOff>33151</xdr:rowOff>
    </xdr:from>
    <xdr:ext cx="534377" cy="259045"/>
    <xdr:sp macro="" textlink="">
      <xdr:nvSpPr>
        <xdr:cNvPr id="140" name="n_1aveValue【道路】&#10;一人当たり延長">
          <a:extLst>
            <a:ext uri="{FF2B5EF4-FFF2-40B4-BE49-F238E27FC236}">
              <a16:creationId xmlns:a16="http://schemas.microsoft.com/office/drawing/2014/main" id="{64912DC7-85D6-4D60-B3E5-1D00C79E7534}"/>
            </a:ext>
          </a:extLst>
        </xdr:cNvPr>
        <xdr:cNvSpPr txBox="1"/>
      </xdr:nvSpPr>
      <xdr:spPr>
        <a:xfrm>
          <a:off x="9359411" y="63768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30.794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37</xdr:row>
      <xdr:rowOff>55192</xdr:rowOff>
    </xdr:from>
    <xdr:ext cx="534377" cy="259045"/>
    <xdr:sp macro="" textlink="">
      <xdr:nvSpPr>
        <xdr:cNvPr id="141" name="n_2aveValue【道路】&#10;一人当たり延長">
          <a:extLst>
            <a:ext uri="{FF2B5EF4-FFF2-40B4-BE49-F238E27FC236}">
              <a16:creationId xmlns:a16="http://schemas.microsoft.com/office/drawing/2014/main" id="{4E3BCA0F-2C86-4D71-867E-D40984D7C78F}"/>
            </a:ext>
          </a:extLst>
        </xdr:cNvPr>
        <xdr:cNvSpPr txBox="1"/>
      </xdr:nvSpPr>
      <xdr:spPr>
        <a:xfrm>
          <a:off x="8483111" y="63988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29.637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37</xdr:row>
      <xdr:rowOff>65003</xdr:rowOff>
    </xdr:from>
    <xdr:ext cx="534377" cy="259045"/>
    <xdr:sp macro="" textlink="">
      <xdr:nvSpPr>
        <xdr:cNvPr id="142" name="n_3aveValue【道路】&#10;一人当たり延長">
          <a:extLst>
            <a:ext uri="{FF2B5EF4-FFF2-40B4-BE49-F238E27FC236}">
              <a16:creationId xmlns:a16="http://schemas.microsoft.com/office/drawing/2014/main" id="{8021BD0C-5668-43F8-AE23-0B6759007A93}"/>
            </a:ext>
          </a:extLst>
        </xdr:cNvPr>
        <xdr:cNvSpPr txBox="1"/>
      </xdr:nvSpPr>
      <xdr:spPr>
        <a:xfrm>
          <a:off x="7594111" y="64086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37</xdr:row>
      <xdr:rowOff>73556</xdr:rowOff>
    </xdr:from>
    <xdr:ext cx="534377" cy="259045"/>
    <xdr:sp macro="" textlink="">
      <xdr:nvSpPr>
        <xdr:cNvPr id="143" name="n_4aveValue【道路】&#10;一人当たり延長">
          <a:extLst>
            <a:ext uri="{FF2B5EF4-FFF2-40B4-BE49-F238E27FC236}">
              <a16:creationId xmlns:a16="http://schemas.microsoft.com/office/drawing/2014/main" id="{11A1A887-6DC5-468F-A8AD-F8B8335555EA}"/>
            </a:ext>
          </a:extLst>
        </xdr:cNvPr>
        <xdr:cNvSpPr txBox="1"/>
      </xdr:nvSpPr>
      <xdr:spPr>
        <a:xfrm>
          <a:off x="6705111" y="64172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28.673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39</xdr:row>
      <xdr:rowOff>86999</xdr:rowOff>
    </xdr:from>
    <xdr:ext cx="534377" cy="259045"/>
    <xdr:sp macro="" textlink="">
      <xdr:nvSpPr>
        <xdr:cNvPr id="144" name="n_1mainValue【道路】&#10;一人当たり延長">
          <a:extLst>
            <a:ext uri="{FF2B5EF4-FFF2-40B4-BE49-F238E27FC236}">
              <a16:creationId xmlns:a16="http://schemas.microsoft.com/office/drawing/2014/main" id="{262AF979-E6F2-485D-9647-C9218B94954E}"/>
            </a:ext>
          </a:extLst>
        </xdr:cNvPr>
        <xdr:cNvSpPr txBox="1"/>
      </xdr:nvSpPr>
      <xdr:spPr>
        <a:xfrm>
          <a:off x="9359411" y="67735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26.634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39</xdr:row>
      <xdr:rowOff>94277</xdr:rowOff>
    </xdr:from>
    <xdr:ext cx="534377" cy="259045"/>
    <xdr:sp macro="" textlink="">
      <xdr:nvSpPr>
        <xdr:cNvPr id="145" name="n_2mainValue【道路】&#10;一人当たり延長">
          <a:extLst>
            <a:ext uri="{FF2B5EF4-FFF2-40B4-BE49-F238E27FC236}">
              <a16:creationId xmlns:a16="http://schemas.microsoft.com/office/drawing/2014/main" id="{84F51E21-A5D2-4786-8720-0ECEF2F91798}"/>
            </a:ext>
          </a:extLst>
        </xdr:cNvPr>
        <xdr:cNvSpPr txBox="1"/>
      </xdr:nvSpPr>
      <xdr:spPr>
        <a:xfrm>
          <a:off x="8483111" y="67808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26.252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39</xdr:row>
      <xdr:rowOff>101516</xdr:rowOff>
    </xdr:from>
    <xdr:ext cx="534377" cy="259045"/>
    <xdr:sp macro="" textlink="">
      <xdr:nvSpPr>
        <xdr:cNvPr id="146" name="n_3mainValue【道路】&#10;一人当たり延長">
          <a:extLst>
            <a:ext uri="{FF2B5EF4-FFF2-40B4-BE49-F238E27FC236}">
              <a16:creationId xmlns:a16="http://schemas.microsoft.com/office/drawing/2014/main" id="{04EE8438-00D0-4305-84FF-B99E09BFE60F}"/>
            </a:ext>
          </a:extLst>
        </xdr:cNvPr>
        <xdr:cNvSpPr txBox="1"/>
      </xdr:nvSpPr>
      <xdr:spPr>
        <a:xfrm>
          <a:off x="7594111" y="67880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25.872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39</xdr:row>
      <xdr:rowOff>107402</xdr:rowOff>
    </xdr:from>
    <xdr:ext cx="534377" cy="259045"/>
    <xdr:sp macro="" textlink="">
      <xdr:nvSpPr>
        <xdr:cNvPr id="147" name="n_4mainValue【道路】&#10;一人当たり延長">
          <a:extLst>
            <a:ext uri="{FF2B5EF4-FFF2-40B4-BE49-F238E27FC236}">
              <a16:creationId xmlns:a16="http://schemas.microsoft.com/office/drawing/2014/main" id="{1120DBE9-5891-4A08-A966-E7AF9E98046E}"/>
            </a:ext>
          </a:extLst>
        </xdr:cNvPr>
        <xdr:cNvSpPr txBox="1"/>
      </xdr:nvSpPr>
      <xdr:spPr>
        <a:xfrm>
          <a:off x="6705111" y="67939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25.563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8" name="正方形/長方形 147">
          <a:extLst>
            <a:ext uri="{FF2B5EF4-FFF2-40B4-BE49-F238E27FC236}">
              <a16:creationId xmlns:a16="http://schemas.microsoft.com/office/drawing/2014/main" id="{D9168205-31E3-4FBC-BE01-CD1E320A0959}"/>
            </a:ext>
          </a:extLst>
        </xdr:cNvPr>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9" name="正方形/長方形 148">
          <a:extLst>
            <a:ext uri="{FF2B5EF4-FFF2-40B4-BE49-F238E27FC236}">
              <a16:creationId xmlns:a16="http://schemas.microsoft.com/office/drawing/2014/main" id="{DDBDB696-A19A-4C56-9F8D-7957B78E4C10}"/>
            </a:ext>
          </a:extLst>
        </xdr:cNvPr>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50" name="正方形/長方形 149">
          <a:extLst>
            <a:ext uri="{FF2B5EF4-FFF2-40B4-BE49-F238E27FC236}">
              <a16:creationId xmlns:a16="http://schemas.microsoft.com/office/drawing/2014/main" id="{BB80B785-63C7-4318-8087-DD05F5942C3E}"/>
            </a:ext>
          </a:extLst>
        </xdr:cNvPr>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1" name="正方形/長方形 150">
          <a:extLst>
            <a:ext uri="{FF2B5EF4-FFF2-40B4-BE49-F238E27FC236}">
              <a16:creationId xmlns:a16="http://schemas.microsoft.com/office/drawing/2014/main" id="{65194279-65FD-4F71-B7C9-22CAF00E008A}"/>
            </a:ext>
          </a:extLst>
        </xdr:cNvPr>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2" name="正方形/長方形 151">
          <a:extLst>
            <a:ext uri="{FF2B5EF4-FFF2-40B4-BE49-F238E27FC236}">
              <a16:creationId xmlns:a16="http://schemas.microsoft.com/office/drawing/2014/main" id="{4566B733-2698-403F-BE63-6E1B2ED13599}"/>
            </a:ext>
          </a:extLst>
        </xdr:cNvPr>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3" name="正方形/長方形 152">
          <a:extLst>
            <a:ext uri="{FF2B5EF4-FFF2-40B4-BE49-F238E27FC236}">
              <a16:creationId xmlns:a16="http://schemas.microsoft.com/office/drawing/2014/main" id="{46F0B797-BC18-42DC-9841-709CC249AE6C}"/>
            </a:ext>
          </a:extLst>
        </xdr:cNvPr>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4" name="正方形/長方形 153">
          <a:extLst>
            <a:ext uri="{FF2B5EF4-FFF2-40B4-BE49-F238E27FC236}">
              <a16:creationId xmlns:a16="http://schemas.microsoft.com/office/drawing/2014/main" id="{D3AF233E-BC5B-4867-891F-A40DB2CE1D3F}"/>
            </a:ext>
          </a:extLst>
        </xdr:cNvPr>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5" name="正方形/長方形 154">
          <a:extLst>
            <a:ext uri="{FF2B5EF4-FFF2-40B4-BE49-F238E27FC236}">
              <a16:creationId xmlns:a16="http://schemas.microsoft.com/office/drawing/2014/main" id="{7892AC95-FE20-494A-BD91-DD8F3B26B6E0}"/>
            </a:ext>
          </a:extLst>
        </xdr:cNvPr>
        <xdr:cNvSpPr/>
      </xdr:nvSpPr>
      <xdr:spPr>
        <a:xfrm>
          <a:off x="762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46</xdr:row>
      <xdr:rowOff>114300</xdr:rowOff>
    </xdr:from>
    <xdr:to>
      <xdr:col>59</xdr:col>
      <xdr:colOff>88900</xdr:colOff>
      <xdr:row>50</xdr:row>
      <xdr:rowOff>63500</xdr:rowOff>
    </xdr:to>
    <xdr:sp macro="" textlink="">
      <xdr:nvSpPr>
        <xdr:cNvPr id="156" name="正方形/長方形 155">
          <a:extLst>
            <a:ext uri="{FF2B5EF4-FFF2-40B4-BE49-F238E27FC236}">
              <a16:creationId xmlns:a16="http://schemas.microsoft.com/office/drawing/2014/main" id="{0EA3993F-2F29-4067-BECF-AE19C8DC1DED}"/>
            </a:ext>
          </a:extLst>
        </xdr:cNvPr>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57" name="正方形/長方形 156">
          <a:extLst>
            <a:ext uri="{FF2B5EF4-FFF2-40B4-BE49-F238E27FC236}">
              <a16:creationId xmlns:a16="http://schemas.microsoft.com/office/drawing/2014/main" id="{D4AC7623-2180-480E-AE96-36317812E2F4}"/>
            </a:ext>
          </a:extLst>
        </xdr:cNvPr>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58" name="正方形/長方形 157">
          <a:extLst>
            <a:ext uri="{FF2B5EF4-FFF2-40B4-BE49-F238E27FC236}">
              <a16:creationId xmlns:a16="http://schemas.microsoft.com/office/drawing/2014/main" id="{49EE6576-660C-4B09-BED3-77A7217382D3}"/>
            </a:ext>
          </a:extLst>
        </xdr:cNvPr>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59" name="正方形/長方形 158">
          <a:extLst>
            <a:ext uri="{FF2B5EF4-FFF2-40B4-BE49-F238E27FC236}">
              <a16:creationId xmlns:a16="http://schemas.microsoft.com/office/drawing/2014/main" id="{A6D3B099-5859-4D6C-9E1F-FE33708D8FEB}"/>
            </a:ext>
          </a:extLst>
        </xdr:cNvPr>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60" name="正方形/長方形 159">
          <a:extLst>
            <a:ext uri="{FF2B5EF4-FFF2-40B4-BE49-F238E27FC236}">
              <a16:creationId xmlns:a16="http://schemas.microsoft.com/office/drawing/2014/main" id="{82D4160C-1351-4C8A-8C04-A03B108B807C}"/>
            </a:ext>
          </a:extLst>
        </xdr:cNvPr>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61" name="正方形/長方形 160">
          <a:extLst>
            <a:ext uri="{FF2B5EF4-FFF2-40B4-BE49-F238E27FC236}">
              <a16:creationId xmlns:a16="http://schemas.microsoft.com/office/drawing/2014/main" id="{7AD9C035-9486-41BF-B393-96BD8535D515}"/>
            </a:ext>
          </a:extLst>
        </xdr:cNvPr>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62" name="正方形/長方形 161">
          <a:extLst>
            <a:ext uri="{FF2B5EF4-FFF2-40B4-BE49-F238E27FC236}">
              <a16:creationId xmlns:a16="http://schemas.microsoft.com/office/drawing/2014/main" id="{FAD78638-5F03-437B-9793-0C1898E2430C}"/>
            </a:ext>
          </a:extLst>
        </xdr:cNvPr>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272,789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63" name="正方形/長方形 162">
          <a:extLst>
            <a:ext uri="{FF2B5EF4-FFF2-40B4-BE49-F238E27FC236}">
              <a16:creationId xmlns:a16="http://schemas.microsoft.com/office/drawing/2014/main" id="{B49BE5E7-E56E-4297-A9AE-81422307F5AB}"/>
            </a:ext>
          </a:extLst>
        </xdr:cNvPr>
        <xdr:cNvSpPr/>
      </xdr:nvSpPr>
      <xdr:spPr>
        <a:xfrm>
          <a:off x="6604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68</xdr:row>
      <xdr:rowOff>152400</xdr:rowOff>
    </xdr:from>
    <xdr:to>
      <xdr:col>28</xdr:col>
      <xdr:colOff>152400</xdr:colOff>
      <xdr:row>72</xdr:row>
      <xdr:rowOff>101600</xdr:rowOff>
    </xdr:to>
    <xdr:sp macro="" textlink="">
      <xdr:nvSpPr>
        <xdr:cNvPr id="164" name="正方形/長方形 163">
          <a:extLst>
            <a:ext uri="{FF2B5EF4-FFF2-40B4-BE49-F238E27FC236}">
              <a16:creationId xmlns:a16="http://schemas.microsoft.com/office/drawing/2014/main" id="{FE4E57F9-4C0A-4024-80D7-4436C2A8C714}"/>
            </a:ext>
          </a:extLst>
        </xdr:cNvPr>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165" name="正方形/長方形 164">
          <a:extLst>
            <a:ext uri="{FF2B5EF4-FFF2-40B4-BE49-F238E27FC236}">
              <a16:creationId xmlns:a16="http://schemas.microsoft.com/office/drawing/2014/main" id="{0D3F70FA-C977-463F-8678-60BC5207DF13}"/>
            </a:ext>
          </a:extLst>
        </xdr:cNvPr>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166" name="正方形/長方形 165">
          <a:extLst>
            <a:ext uri="{FF2B5EF4-FFF2-40B4-BE49-F238E27FC236}">
              <a16:creationId xmlns:a16="http://schemas.microsoft.com/office/drawing/2014/main" id="{48151D13-3B02-433C-B0C6-58FA58E3245E}"/>
            </a:ext>
          </a:extLst>
        </xdr:cNvPr>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167" name="正方形/長方形 166">
          <a:extLst>
            <a:ext uri="{FF2B5EF4-FFF2-40B4-BE49-F238E27FC236}">
              <a16:creationId xmlns:a16="http://schemas.microsoft.com/office/drawing/2014/main" id="{5C192BAF-7861-4C36-8FD3-1BA8E750A266}"/>
            </a:ext>
          </a:extLst>
        </xdr:cNvPr>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168" name="正方形/長方形 167">
          <a:extLst>
            <a:ext uri="{FF2B5EF4-FFF2-40B4-BE49-F238E27FC236}">
              <a16:creationId xmlns:a16="http://schemas.microsoft.com/office/drawing/2014/main" id="{AEF23EF3-A020-4C96-9C25-315D99AEFF54}"/>
            </a:ext>
          </a:extLst>
        </xdr:cNvPr>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169" name="正方形/長方形 168">
          <a:extLst>
            <a:ext uri="{FF2B5EF4-FFF2-40B4-BE49-F238E27FC236}">
              <a16:creationId xmlns:a16="http://schemas.microsoft.com/office/drawing/2014/main" id="{5771FF8E-84A5-4395-993B-45D87A0F8418}"/>
            </a:ext>
          </a:extLst>
        </xdr:cNvPr>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170" name="正方形/長方形 169">
          <a:extLst>
            <a:ext uri="{FF2B5EF4-FFF2-40B4-BE49-F238E27FC236}">
              <a16:creationId xmlns:a16="http://schemas.microsoft.com/office/drawing/2014/main" id="{3D53027A-2C4F-4022-B359-513E6D70FACF}"/>
            </a:ext>
          </a:extLst>
        </xdr:cNvPr>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171" name="正方形/長方形 170">
          <a:extLst>
            <a:ext uri="{FF2B5EF4-FFF2-40B4-BE49-F238E27FC236}">
              <a16:creationId xmlns:a16="http://schemas.microsoft.com/office/drawing/2014/main" id="{0C957743-EF1B-482A-884F-1E217B0F804E}"/>
            </a:ext>
          </a:extLst>
        </xdr:cNvPr>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172" name="テキスト ボックス 171">
          <a:extLst>
            <a:ext uri="{FF2B5EF4-FFF2-40B4-BE49-F238E27FC236}">
              <a16:creationId xmlns:a16="http://schemas.microsoft.com/office/drawing/2014/main" id="{5B3A19BD-6902-489B-A441-513B5DA98536}"/>
            </a:ext>
          </a:extLst>
        </xdr:cNvPr>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173" name="直線コネクタ 172">
          <a:extLst>
            <a:ext uri="{FF2B5EF4-FFF2-40B4-BE49-F238E27FC236}">
              <a16:creationId xmlns:a16="http://schemas.microsoft.com/office/drawing/2014/main" id="{64FE726F-67A8-42F9-8A0E-834B4DFD6712}"/>
            </a:ext>
          </a:extLst>
        </xdr:cNvPr>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174" name="テキスト ボックス 173">
          <a:extLst>
            <a:ext uri="{FF2B5EF4-FFF2-40B4-BE49-F238E27FC236}">
              <a16:creationId xmlns:a16="http://schemas.microsoft.com/office/drawing/2014/main" id="{F205B1CE-DF61-45BD-A525-0A75B37009C8}"/>
            </a:ext>
          </a:extLst>
        </xdr:cNvPr>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175" name="直線コネクタ 174">
          <a:extLst>
            <a:ext uri="{FF2B5EF4-FFF2-40B4-BE49-F238E27FC236}">
              <a16:creationId xmlns:a16="http://schemas.microsoft.com/office/drawing/2014/main" id="{6B018B74-3E2C-4F62-B773-45317B00505A}"/>
            </a:ext>
          </a:extLst>
        </xdr:cNvPr>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143527</xdr:rowOff>
    </xdr:from>
    <xdr:ext cx="467179" cy="259045"/>
    <xdr:sp macro="" textlink="">
      <xdr:nvSpPr>
        <xdr:cNvPr id="176" name="テキスト ボックス 175">
          <a:extLst>
            <a:ext uri="{FF2B5EF4-FFF2-40B4-BE49-F238E27FC236}">
              <a16:creationId xmlns:a16="http://schemas.microsoft.com/office/drawing/2014/main" id="{32DAD49B-49B9-494D-9C1B-E26AD339CB57}"/>
            </a:ext>
          </a:extLst>
        </xdr:cNvPr>
        <xdr:cNvSpPr txBox="1"/>
      </xdr:nvSpPr>
      <xdr:spPr>
        <a:xfrm>
          <a:off x="294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177" name="直線コネクタ 176">
          <a:extLst>
            <a:ext uri="{FF2B5EF4-FFF2-40B4-BE49-F238E27FC236}">
              <a16:creationId xmlns:a16="http://schemas.microsoft.com/office/drawing/2014/main" id="{E761DD66-A138-4668-8F77-E89139D4A84F}"/>
            </a:ext>
          </a:extLst>
        </xdr:cNvPr>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178" name="テキスト ボックス 177">
          <a:extLst>
            <a:ext uri="{FF2B5EF4-FFF2-40B4-BE49-F238E27FC236}">
              <a16:creationId xmlns:a16="http://schemas.microsoft.com/office/drawing/2014/main" id="{9F7FE9B2-354B-4E94-8253-9264A5FE8A89}"/>
            </a:ext>
          </a:extLst>
        </xdr:cNvPr>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179" name="直線コネクタ 178">
          <a:extLst>
            <a:ext uri="{FF2B5EF4-FFF2-40B4-BE49-F238E27FC236}">
              <a16:creationId xmlns:a16="http://schemas.microsoft.com/office/drawing/2014/main" id="{9DF86FCF-4910-4BA4-9D9A-A9F1ABA2C5E4}"/>
            </a:ext>
          </a:extLst>
        </xdr:cNvPr>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180" name="テキスト ボックス 179">
          <a:extLst>
            <a:ext uri="{FF2B5EF4-FFF2-40B4-BE49-F238E27FC236}">
              <a16:creationId xmlns:a16="http://schemas.microsoft.com/office/drawing/2014/main" id="{1A39D3A7-5D43-488C-933B-7B5DDA53A68C}"/>
            </a:ext>
          </a:extLst>
        </xdr:cNvPr>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181" name="直線コネクタ 180">
          <a:extLst>
            <a:ext uri="{FF2B5EF4-FFF2-40B4-BE49-F238E27FC236}">
              <a16:creationId xmlns:a16="http://schemas.microsoft.com/office/drawing/2014/main" id="{7DF66AC4-C10B-4DFF-9590-0E3F6F2E84A9}"/>
            </a:ext>
          </a:extLst>
        </xdr:cNvPr>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182" name="テキスト ボックス 181">
          <a:extLst>
            <a:ext uri="{FF2B5EF4-FFF2-40B4-BE49-F238E27FC236}">
              <a16:creationId xmlns:a16="http://schemas.microsoft.com/office/drawing/2014/main" id="{EE1E0213-FC5A-4A6B-893E-9F0688181ED0}"/>
            </a:ext>
          </a:extLst>
        </xdr:cNvPr>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183" name="直線コネクタ 182">
          <a:extLst>
            <a:ext uri="{FF2B5EF4-FFF2-40B4-BE49-F238E27FC236}">
              <a16:creationId xmlns:a16="http://schemas.microsoft.com/office/drawing/2014/main" id="{791CF228-D148-4FFA-A56D-7E0694CC9076}"/>
            </a:ext>
          </a:extLst>
        </xdr:cNvPr>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184" name="テキスト ボックス 183">
          <a:extLst>
            <a:ext uri="{FF2B5EF4-FFF2-40B4-BE49-F238E27FC236}">
              <a16:creationId xmlns:a16="http://schemas.microsoft.com/office/drawing/2014/main" id="{D1BCC917-6276-4C93-BB96-31881D96E783}"/>
            </a:ext>
          </a:extLst>
        </xdr:cNvPr>
        <xdr:cNvSpPr txBox="1"/>
      </xdr:nvSpPr>
      <xdr:spPr>
        <a:xfrm>
          <a:off x="358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185" name="直線コネクタ 184">
          <a:extLst>
            <a:ext uri="{FF2B5EF4-FFF2-40B4-BE49-F238E27FC236}">
              <a16:creationId xmlns:a16="http://schemas.microsoft.com/office/drawing/2014/main" id="{CC3B349D-6F8A-41B5-AE97-FA09ABFE0D08}"/>
            </a:ext>
          </a:extLst>
        </xdr:cNvPr>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74</xdr:row>
      <xdr:rowOff>124477</xdr:rowOff>
    </xdr:from>
    <xdr:ext cx="338939" cy="259045"/>
    <xdr:sp macro="" textlink="">
      <xdr:nvSpPr>
        <xdr:cNvPr id="186" name="テキスト ボックス 185">
          <a:extLst>
            <a:ext uri="{FF2B5EF4-FFF2-40B4-BE49-F238E27FC236}">
              <a16:creationId xmlns:a16="http://schemas.microsoft.com/office/drawing/2014/main" id="{B4BB7334-86DB-4639-8153-473A9696920D}"/>
            </a:ext>
          </a:extLst>
        </xdr:cNvPr>
        <xdr:cNvSpPr txBox="1"/>
      </xdr:nvSpPr>
      <xdr:spPr>
        <a:xfrm>
          <a:off x="423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187" name="【公営住宅】&#10;有形固定資産減価償却率グラフ枠">
          <a:extLst>
            <a:ext uri="{FF2B5EF4-FFF2-40B4-BE49-F238E27FC236}">
              <a16:creationId xmlns:a16="http://schemas.microsoft.com/office/drawing/2014/main" id="{E359D1CA-A7DA-49A3-B2D2-36E5C26984C8}"/>
            </a:ext>
          </a:extLst>
        </xdr:cNvPr>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150495</xdr:rowOff>
    </xdr:from>
    <xdr:to>
      <xdr:col>24</xdr:col>
      <xdr:colOff>62865</xdr:colOff>
      <xdr:row>86</xdr:row>
      <xdr:rowOff>114300</xdr:rowOff>
    </xdr:to>
    <xdr:cxnSp macro="">
      <xdr:nvCxnSpPr>
        <xdr:cNvPr id="188" name="直線コネクタ 187">
          <a:extLst>
            <a:ext uri="{FF2B5EF4-FFF2-40B4-BE49-F238E27FC236}">
              <a16:creationId xmlns:a16="http://schemas.microsoft.com/office/drawing/2014/main" id="{3A7C217B-59E0-4E9D-A6EB-EB536F36A6CD}"/>
            </a:ext>
          </a:extLst>
        </xdr:cNvPr>
        <xdr:cNvCxnSpPr/>
      </xdr:nvCxnSpPr>
      <xdr:spPr>
        <a:xfrm flipV="1">
          <a:off x="4634865" y="13352145"/>
          <a:ext cx="0" cy="15068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118127</xdr:rowOff>
    </xdr:from>
    <xdr:ext cx="469744" cy="259045"/>
    <xdr:sp macro="" textlink="">
      <xdr:nvSpPr>
        <xdr:cNvPr id="189" name="【公営住宅】&#10;有形固定資産減価償却率最小値テキスト">
          <a:extLst>
            <a:ext uri="{FF2B5EF4-FFF2-40B4-BE49-F238E27FC236}">
              <a16:creationId xmlns:a16="http://schemas.microsoft.com/office/drawing/2014/main" id="{20623371-2184-42BD-BDC3-6573488C45F8}"/>
            </a:ext>
          </a:extLst>
        </xdr:cNvPr>
        <xdr:cNvSpPr txBox="1"/>
      </xdr:nvSpPr>
      <xdr:spPr>
        <a:xfrm>
          <a:off x="4673600" y="1486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114300</xdr:rowOff>
    </xdr:from>
    <xdr:to>
      <xdr:col>24</xdr:col>
      <xdr:colOff>152400</xdr:colOff>
      <xdr:row>86</xdr:row>
      <xdr:rowOff>114300</xdr:rowOff>
    </xdr:to>
    <xdr:cxnSp macro="">
      <xdr:nvCxnSpPr>
        <xdr:cNvPr id="190" name="直線コネクタ 189">
          <a:extLst>
            <a:ext uri="{FF2B5EF4-FFF2-40B4-BE49-F238E27FC236}">
              <a16:creationId xmlns:a16="http://schemas.microsoft.com/office/drawing/2014/main" id="{8D573482-885E-43EA-9FD9-73E068488F15}"/>
            </a:ext>
          </a:extLst>
        </xdr:cNvPr>
        <xdr:cNvCxnSpPr/>
      </xdr:nvCxnSpPr>
      <xdr:spPr>
        <a:xfrm>
          <a:off x="4546600" y="1485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97172</xdr:rowOff>
    </xdr:from>
    <xdr:ext cx="405111" cy="259045"/>
    <xdr:sp macro="" textlink="">
      <xdr:nvSpPr>
        <xdr:cNvPr id="191" name="【公営住宅】&#10;有形固定資産減価償却率最大値テキスト">
          <a:extLst>
            <a:ext uri="{FF2B5EF4-FFF2-40B4-BE49-F238E27FC236}">
              <a16:creationId xmlns:a16="http://schemas.microsoft.com/office/drawing/2014/main" id="{C9E15B65-A366-4A8C-961D-F97BC10FE4A8}"/>
            </a:ext>
          </a:extLst>
        </xdr:cNvPr>
        <xdr:cNvSpPr txBox="1"/>
      </xdr:nvSpPr>
      <xdr:spPr>
        <a:xfrm>
          <a:off x="4673600" y="131273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150495</xdr:rowOff>
    </xdr:from>
    <xdr:to>
      <xdr:col>24</xdr:col>
      <xdr:colOff>152400</xdr:colOff>
      <xdr:row>77</xdr:row>
      <xdr:rowOff>150495</xdr:rowOff>
    </xdr:to>
    <xdr:cxnSp macro="">
      <xdr:nvCxnSpPr>
        <xdr:cNvPr id="192" name="直線コネクタ 191">
          <a:extLst>
            <a:ext uri="{FF2B5EF4-FFF2-40B4-BE49-F238E27FC236}">
              <a16:creationId xmlns:a16="http://schemas.microsoft.com/office/drawing/2014/main" id="{082804B2-6787-4AAB-9585-F49CC813A27E}"/>
            </a:ext>
          </a:extLst>
        </xdr:cNvPr>
        <xdr:cNvCxnSpPr/>
      </xdr:nvCxnSpPr>
      <xdr:spPr>
        <a:xfrm>
          <a:off x="4546600" y="133521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127652</xdr:rowOff>
    </xdr:from>
    <xdr:ext cx="405111" cy="259045"/>
    <xdr:sp macro="" textlink="">
      <xdr:nvSpPr>
        <xdr:cNvPr id="193" name="【公営住宅】&#10;有形固定資産減価償却率平均値テキスト">
          <a:extLst>
            <a:ext uri="{FF2B5EF4-FFF2-40B4-BE49-F238E27FC236}">
              <a16:creationId xmlns:a16="http://schemas.microsoft.com/office/drawing/2014/main" id="{17EBC938-03D7-43A2-99F7-7E5D725B981F}"/>
            </a:ext>
          </a:extLst>
        </xdr:cNvPr>
        <xdr:cNvSpPr txBox="1"/>
      </xdr:nvSpPr>
      <xdr:spPr>
        <a:xfrm>
          <a:off x="4673600" y="1401510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81</xdr:row>
      <xdr:rowOff>149225</xdr:rowOff>
    </xdr:from>
    <xdr:to>
      <xdr:col>24</xdr:col>
      <xdr:colOff>114300</xdr:colOff>
      <xdr:row>82</xdr:row>
      <xdr:rowOff>79375</xdr:rowOff>
    </xdr:to>
    <xdr:sp macro="" textlink="">
      <xdr:nvSpPr>
        <xdr:cNvPr id="194" name="フローチャート: 判断 193">
          <a:extLst>
            <a:ext uri="{FF2B5EF4-FFF2-40B4-BE49-F238E27FC236}">
              <a16:creationId xmlns:a16="http://schemas.microsoft.com/office/drawing/2014/main" id="{F00D4F2C-CF63-4E98-9E69-7C0771C30F42}"/>
            </a:ext>
          </a:extLst>
        </xdr:cNvPr>
        <xdr:cNvSpPr/>
      </xdr:nvSpPr>
      <xdr:spPr>
        <a:xfrm>
          <a:off x="4584700" y="140366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636</xdr:rowOff>
    </xdr:from>
    <xdr:to>
      <xdr:col>20</xdr:col>
      <xdr:colOff>38100</xdr:colOff>
      <xdr:row>82</xdr:row>
      <xdr:rowOff>102236</xdr:rowOff>
    </xdr:to>
    <xdr:sp macro="" textlink="">
      <xdr:nvSpPr>
        <xdr:cNvPr id="195" name="フローチャート: 判断 194">
          <a:extLst>
            <a:ext uri="{FF2B5EF4-FFF2-40B4-BE49-F238E27FC236}">
              <a16:creationId xmlns:a16="http://schemas.microsoft.com/office/drawing/2014/main" id="{5B74F429-5682-41D1-A8CB-B551D4993E3C}"/>
            </a:ext>
          </a:extLst>
        </xdr:cNvPr>
        <xdr:cNvSpPr/>
      </xdr:nvSpPr>
      <xdr:spPr>
        <a:xfrm>
          <a:off x="3746500" y="140595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153036</xdr:rowOff>
    </xdr:from>
    <xdr:to>
      <xdr:col>15</xdr:col>
      <xdr:colOff>101600</xdr:colOff>
      <xdr:row>83</xdr:row>
      <xdr:rowOff>83186</xdr:rowOff>
    </xdr:to>
    <xdr:sp macro="" textlink="">
      <xdr:nvSpPr>
        <xdr:cNvPr id="196" name="フローチャート: 判断 195">
          <a:extLst>
            <a:ext uri="{FF2B5EF4-FFF2-40B4-BE49-F238E27FC236}">
              <a16:creationId xmlns:a16="http://schemas.microsoft.com/office/drawing/2014/main" id="{F80D30D8-0CD9-44ED-8DFE-D5431CB93A4D}"/>
            </a:ext>
          </a:extLst>
        </xdr:cNvPr>
        <xdr:cNvSpPr/>
      </xdr:nvSpPr>
      <xdr:spPr>
        <a:xfrm>
          <a:off x="2857500" y="142119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82</xdr:row>
      <xdr:rowOff>120650</xdr:rowOff>
    </xdr:from>
    <xdr:to>
      <xdr:col>10</xdr:col>
      <xdr:colOff>165100</xdr:colOff>
      <xdr:row>83</xdr:row>
      <xdr:rowOff>50800</xdr:rowOff>
    </xdr:to>
    <xdr:sp macro="" textlink="">
      <xdr:nvSpPr>
        <xdr:cNvPr id="197" name="フローチャート: 判断 196">
          <a:extLst>
            <a:ext uri="{FF2B5EF4-FFF2-40B4-BE49-F238E27FC236}">
              <a16:creationId xmlns:a16="http://schemas.microsoft.com/office/drawing/2014/main" id="{8B409176-4CE1-4B64-BB50-DAD66F4B0D53}"/>
            </a:ext>
          </a:extLst>
        </xdr:cNvPr>
        <xdr:cNvSpPr/>
      </xdr:nvSpPr>
      <xdr:spPr>
        <a:xfrm>
          <a:off x="1968500" y="14179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82</xdr:row>
      <xdr:rowOff>95886</xdr:rowOff>
    </xdr:from>
    <xdr:to>
      <xdr:col>6</xdr:col>
      <xdr:colOff>38100</xdr:colOff>
      <xdr:row>83</xdr:row>
      <xdr:rowOff>26036</xdr:rowOff>
    </xdr:to>
    <xdr:sp macro="" textlink="">
      <xdr:nvSpPr>
        <xdr:cNvPr id="198" name="フローチャート: 判断 197">
          <a:extLst>
            <a:ext uri="{FF2B5EF4-FFF2-40B4-BE49-F238E27FC236}">
              <a16:creationId xmlns:a16="http://schemas.microsoft.com/office/drawing/2014/main" id="{9E21477B-BE08-4858-8C39-3BF598319185}"/>
            </a:ext>
          </a:extLst>
        </xdr:cNvPr>
        <xdr:cNvSpPr/>
      </xdr:nvSpPr>
      <xdr:spPr>
        <a:xfrm>
          <a:off x="1079500" y="14154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199" name="テキスト ボックス 198">
          <a:extLst>
            <a:ext uri="{FF2B5EF4-FFF2-40B4-BE49-F238E27FC236}">
              <a16:creationId xmlns:a16="http://schemas.microsoft.com/office/drawing/2014/main" id="{C4C3C1F0-F9AC-4B4E-B4B0-8E54100C6C83}"/>
            </a:ext>
          </a:extLst>
        </xdr:cNvPr>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00" name="テキスト ボックス 199">
          <a:extLst>
            <a:ext uri="{FF2B5EF4-FFF2-40B4-BE49-F238E27FC236}">
              <a16:creationId xmlns:a16="http://schemas.microsoft.com/office/drawing/2014/main" id="{D2C2D063-EE15-46AA-9B61-F91A36E4563B}"/>
            </a:ext>
          </a:extLst>
        </xdr:cNvPr>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01" name="テキスト ボックス 200">
          <a:extLst>
            <a:ext uri="{FF2B5EF4-FFF2-40B4-BE49-F238E27FC236}">
              <a16:creationId xmlns:a16="http://schemas.microsoft.com/office/drawing/2014/main" id="{E1A9A5A9-3F9C-48A6-BD53-0604A538CDF9}"/>
            </a:ext>
          </a:extLst>
        </xdr:cNvPr>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02" name="テキスト ボックス 201">
          <a:extLst>
            <a:ext uri="{FF2B5EF4-FFF2-40B4-BE49-F238E27FC236}">
              <a16:creationId xmlns:a16="http://schemas.microsoft.com/office/drawing/2014/main" id="{432301F9-A8FB-4073-A63B-52D07A730CFF}"/>
            </a:ext>
          </a:extLst>
        </xdr:cNvPr>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03" name="テキスト ボックス 202">
          <a:extLst>
            <a:ext uri="{FF2B5EF4-FFF2-40B4-BE49-F238E27FC236}">
              <a16:creationId xmlns:a16="http://schemas.microsoft.com/office/drawing/2014/main" id="{0F26D23A-C9D6-4AAE-B207-C1DD9F3C1CCC}"/>
            </a:ext>
          </a:extLst>
        </xdr:cNvPr>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81</xdr:row>
      <xdr:rowOff>31114</xdr:rowOff>
    </xdr:from>
    <xdr:to>
      <xdr:col>24</xdr:col>
      <xdr:colOff>114300</xdr:colOff>
      <xdr:row>81</xdr:row>
      <xdr:rowOff>132714</xdr:rowOff>
    </xdr:to>
    <xdr:sp macro="" textlink="">
      <xdr:nvSpPr>
        <xdr:cNvPr id="204" name="楕円 203">
          <a:extLst>
            <a:ext uri="{FF2B5EF4-FFF2-40B4-BE49-F238E27FC236}">
              <a16:creationId xmlns:a16="http://schemas.microsoft.com/office/drawing/2014/main" id="{EA89ADDB-46AD-451B-A3AF-99DF2ECF66EE}"/>
            </a:ext>
          </a:extLst>
        </xdr:cNvPr>
        <xdr:cNvSpPr/>
      </xdr:nvSpPr>
      <xdr:spPr>
        <a:xfrm>
          <a:off x="4584700" y="139185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80</xdr:row>
      <xdr:rowOff>53991</xdr:rowOff>
    </xdr:from>
    <xdr:ext cx="405111" cy="259045"/>
    <xdr:sp macro="" textlink="">
      <xdr:nvSpPr>
        <xdr:cNvPr id="205" name="【公営住宅】&#10;有形固定資産減価償却率該当値テキスト">
          <a:extLst>
            <a:ext uri="{FF2B5EF4-FFF2-40B4-BE49-F238E27FC236}">
              <a16:creationId xmlns:a16="http://schemas.microsoft.com/office/drawing/2014/main" id="{4149B89C-A444-406D-9CA2-4AFEC084F14B}"/>
            </a:ext>
          </a:extLst>
        </xdr:cNvPr>
        <xdr:cNvSpPr txBox="1"/>
      </xdr:nvSpPr>
      <xdr:spPr>
        <a:xfrm>
          <a:off x="4673600" y="137699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81</xdr:row>
      <xdr:rowOff>8255</xdr:rowOff>
    </xdr:from>
    <xdr:to>
      <xdr:col>20</xdr:col>
      <xdr:colOff>38100</xdr:colOff>
      <xdr:row>81</xdr:row>
      <xdr:rowOff>109855</xdr:rowOff>
    </xdr:to>
    <xdr:sp macro="" textlink="">
      <xdr:nvSpPr>
        <xdr:cNvPr id="206" name="楕円 205">
          <a:extLst>
            <a:ext uri="{FF2B5EF4-FFF2-40B4-BE49-F238E27FC236}">
              <a16:creationId xmlns:a16="http://schemas.microsoft.com/office/drawing/2014/main" id="{E5DB7EDB-518C-4F0C-97DD-1EF693B0CBC3}"/>
            </a:ext>
          </a:extLst>
        </xdr:cNvPr>
        <xdr:cNvSpPr/>
      </xdr:nvSpPr>
      <xdr:spPr>
        <a:xfrm>
          <a:off x="3746500" y="138957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81</xdr:row>
      <xdr:rowOff>59055</xdr:rowOff>
    </xdr:from>
    <xdr:to>
      <xdr:col>24</xdr:col>
      <xdr:colOff>63500</xdr:colOff>
      <xdr:row>81</xdr:row>
      <xdr:rowOff>81914</xdr:rowOff>
    </xdr:to>
    <xdr:cxnSp macro="">
      <xdr:nvCxnSpPr>
        <xdr:cNvPr id="207" name="直線コネクタ 206">
          <a:extLst>
            <a:ext uri="{FF2B5EF4-FFF2-40B4-BE49-F238E27FC236}">
              <a16:creationId xmlns:a16="http://schemas.microsoft.com/office/drawing/2014/main" id="{4EF663DB-1742-476F-9C6E-0236F80C011E}"/>
            </a:ext>
          </a:extLst>
        </xdr:cNvPr>
        <xdr:cNvCxnSpPr/>
      </xdr:nvCxnSpPr>
      <xdr:spPr>
        <a:xfrm>
          <a:off x="3797300" y="13946505"/>
          <a:ext cx="838200" cy="22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80</xdr:row>
      <xdr:rowOff>160655</xdr:rowOff>
    </xdr:from>
    <xdr:to>
      <xdr:col>15</xdr:col>
      <xdr:colOff>101600</xdr:colOff>
      <xdr:row>81</xdr:row>
      <xdr:rowOff>90805</xdr:rowOff>
    </xdr:to>
    <xdr:sp macro="" textlink="">
      <xdr:nvSpPr>
        <xdr:cNvPr id="208" name="楕円 207">
          <a:extLst>
            <a:ext uri="{FF2B5EF4-FFF2-40B4-BE49-F238E27FC236}">
              <a16:creationId xmlns:a16="http://schemas.microsoft.com/office/drawing/2014/main" id="{84A34AF7-36A3-40D4-BC4A-187FCC13196B}"/>
            </a:ext>
          </a:extLst>
        </xdr:cNvPr>
        <xdr:cNvSpPr/>
      </xdr:nvSpPr>
      <xdr:spPr>
        <a:xfrm>
          <a:off x="2857500" y="13876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81</xdr:row>
      <xdr:rowOff>40005</xdr:rowOff>
    </xdr:from>
    <xdr:to>
      <xdr:col>19</xdr:col>
      <xdr:colOff>177800</xdr:colOff>
      <xdr:row>81</xdr:row>
      <xdr:rowOff>59055</xdr:rowOff>
    </xdr:to>
    <xdr:cxnSp macro="">
      <xdr:nvCxnSpPr>
        <xdr:cNvPr id="209" name="直線コネクタ 208">
          <a:extLst>
            <a:ext uri="{FF2B5EF4-FFF2-40B4-BE49-F238E27FC236}">
              <a16:creationId xmlns:a16="http://schemas.microsoft.com/office/drawing/2014/main" id="{8789757D-3F59-4354-8B59-4F16A4C9800F}"/>
            </a:ext>
          </a:extLst>
        </xdr:cNvPr>
        <xdr:cNvCxnSpPr/>
      </xdr:nvCxnSpPr>
      <xdr:spPr>
        <a:xfrm>
          <a:off x="2908300" y="13927455"/>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80</xdr:row>
      <xdr:rowOff>166370</xdr:rowOff>
    </xdr:from>
    <xdr:to>
      <xdr:col>10</xdr:col>
      <xdr:colOff>165100</xdr:colOff>
      <xdr:row>81</xdr:row>
      <xdr:rowOff>96520</xdr:rowOff>
    </xdr:to>
    <xdr:sp macro="" textlink="">
      <xdr:nvSpPr>
        <xdr:cNvPr id="210" name="楕円 209">
          <a:extLst>
            <a:ext uri="{FF2B5EF4-FFF2-40B4-BE49-F238E27FC236}">
              <a16:creationId xmlns:a16="http://schemas.microsoft.com/office/drawing/2014/main" id="{EE7CBBAE-BD37-4F5D-A887-C393DD7CA26A}"/>
            </a:ext>
          </a:extLst>
        </xdr:cNvPr>
        <xdr:cNvSpPr/>
      </xdr:nvSpPr>
      <xdr:spPr>
        <a:xfrm>
          <a:off x="1968500" y="13882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81</xdr:row>
      <xdr:rowOff>40005</xdr:rowOff>
    </xdr:from>
    <xdr:to>
      <xdr:col>15</xdr:col>
      <xdr:colOff>50800</xdr:colOff>
      <xdr:row>81</xdr:row>
      <xdr:rowOff>45720</xdr:rowOff>
    </xdr:to>
    <xdr:cxnSp macro="">
      <xdr:nvCxnSpPr>
        <xdr:cNvPr id="211" name="直線コネクタ 210">
          <a:extLst>
            <a:ext uri="{FF2B5EF4-FFF2-40B4-BE49-F238E27FC236}">
              <a16:creationId xmlns:a16="http://schemas.microsoft.com/office/drawing/2014/main" id="{93698800-0C58-4135-9239-63A6F03080AC}"/>
            </a:ext>
          </a:extLst>
        </xdr:cNvPr>
        <xdr:cNvCxnSpPr/>
      </xdr:nvCxnSpPr>
      <xdr:spPr>
        <a:xfrm flipV="1">
          <a:off x="2019300" y="13927455"/>
          <a:ext cx="889000" cy="5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80</xdr:row>
      <xdr:rowOff>141605</xdr:rowOff>
    </xdr:from>
    <xdr:to>
      <xdr:col>6</xdr:col>
      <xdr:colOff>38100</xdr:colOff>
      <xdr:row>81</xdr:row>
      <xdr:rowOff>71755</xdr:rowOff>
    </xdr:to>
    <xdr:sp macro="" textlink="">
      <xdr:nvSpPr>
        <xdr:cNvPr id="212" name="楕円 211">
          <a:extLst>
            <a:ext uri="{FF2B5EF4-FFF2-40B4-BE49-F238E27FC236}">
              <a16:creationId xmlns:a16="http://schemas.microsoft.com/office/drawing/2014/main" id="{E6DC1ECB-5988-43E9-9088-2906E0C595D7}"/>
            </a:ext>
          </a:extLst>
        </xdr:cNvPr>
        <xdr:cNvSpPr/>
      </xdr:nvSpPr>
      <xdr:spPr>
        <a:xfrm>
          <a:off x="1079500" y="138576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81</xdr:row>
      <xdr:rowOff>20955</xdr:rowOff>
    </xdr:from>
    <xdr:to>
      <xdr:col>10</xdr:col>
      <xdr:colOff>114300</xdr:colOff>
      <xdr:row>81</xdr:row>
      <xdr:rowOff>45720</xdr:rowOff>
    </xdr:to>
    <xdr:cxnSp macro="">
      <xdr:nvCxnSpPr>
        <xdr:cNvPr id="213" name="直線コネクタ 212">
          <a:extLst>
            <a:ext uri="{FF2B5EF4-FFF2-40B4-BE49-F238E27FC236}">
              <a16:creationId xmlns:a16="http://schemas.microsoft.com/office/drawing/2014/main" id="{0249EB27-B551-4E6C-8924-4568F4B49EAE}"/>
            </a:ext>
          </a:extLst>
        </xdr:cNvPr>
        <xdr:cNvCxnSpPr/>
      </xdr:nvCxnSpPr>
      <xdr:spPr>
        <a:xfrm>
          <a:off x="1130300" y="13908405"/>
          <a:ext cx="889000" cy="247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82</xdr:row>
      <xdr:rowOff>93363</xdr:rowOff>
    </xdr:from>
    <xdr:ext cx="405111" cy="259045"/>
    <xdr:sp macro="" textlink="">
      <xdr:nvSpPr>
        <xdr:cNvPr id="214" name="n_1aveValue【公営住宅】&#10;有形固定資産減価償却率">
          <a:extLst>
            <a:ext uri="{FF2B5EF4-FFF2-40B4-BE49-F238E27FC236}">
              <a16:creationId xmlns:a16="http://schemas.microsoft.com/office/drawing/2014/main" id="{DE0829AE-AB7C-417D-9493-AE62E167ECFF}"/>
            </a:ext>
          </a:extLst>
        </xdr:cNvPr>
        <xdr:cNvSpPr txBox="1"/>
      </xdr:nvSpPr>
      <xdr:spPr>
        <a:xfrm>
          <a:off x="3582044" y="141522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83</xdr:row>
      <xdr:rowOff>74313</xdr:rowOff>
    </xdr:from>
    <xdr:ext cx="405111" cy="259045"/>
    <xdr:sp macro="" textlink="">
      <xdr:nvSpPr>
        <xdr:cNvPr id="215" name="n_2aveValue【公営住宅】&#10;有形固定資産減価償却率">
          <a:extLst>
            <a:ext uri="{FF2B5EF4-FFF2-40B4-BE49-F238E27FC236}">
              <a16:creationId xmlns:a16="http://schemas.microsoft.com/office/drawing/2014/main" id="{3FFC6260-5782-4AEE-9442-BFEAE67C3149}"/>
            </a:ext>
          </a:extLst>
        </xdr:cNvPr>
        <xdr:cNvSpPr txBox="1"/>
      </xdr:nvSpPr>
      <xdr:spPr>
        <a:xfrm>
          <a:off x="2705744" y="143046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83</xdr:row>
      <xdr:rowOff>41927</xdr:rowOff>
    </xdr:from>
    <xdr:ext cx="405111" cy="259045"/>
    <xdr:sp macro="" textlink="">
      <xdr:nvSpPr>
        <xdr:cNvPr id="216" name="n_3aveValue【公営住宅】&#10;有形固定資産減価償却率">
          <a:extLst>
            <a:ext uri="{FF2B5EF4-FFF2-40B4-BE49-F238E27FC236}">
              <a16:creationId xmlns:a16="http://schemas.microsoft.com/office/drawing/2014/main" id="{B2DDFD42-6FFB-4B34-A683-C2C790CD7279}"/>
            </a:ext>
          </a:extLst>
        </xdr:cNvPr>
        <xdr:cNvSpPr txBox="1"/>
      </xdr:nvSpPr>
      <xdr:spPr>
        <a:xfrm>
          <a:off x="1816744" y="142722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83</xdr:row>
      <xdr:rowOff>17163</xdr:rowOff>
    </xdr:from>
    <xdr:ext cx="405111" cy="259045"/>
    <xdr:sp macro="" textlink="">
      <xdr:nvSpPr>
        <xdr:cNvPr id="217" name="n_4aveValue【公営住宅】&#10;有形固定資産減価償却率">
          <a:extLst>
            <a:ext uri="{FF2B5EF4-FFF2-40B4-BE49-F238E27FC236}">
              <a16:creationId xmlns:a16="http://schemas.microsoft.com/office/drawing/2014/main" id="{6DB3DC37-6EC0-4118-B0F2-B535D70942AD}"/>
            </a:ext>
          </a:extLst>
        </xdr:cNvPr>
        <xdr:cNvSpPr txBox="1"/>
      </xdr:nvSpPr>
      <xdr:spPr>
        <a:xfrm>
          <a:off x="927744" y="142475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79</xdr:row>
      <xdr:rowOff>126382</xdr:rowOff>
    </xdr:from>
    <xdr:ext cx="405111" cy="259045"/>
    <xdr:sp macro="" textlink="">
      <xdr:nvSpPr>
        <xdr:cNvPr id="218" name="n_1mainValue【公営住宅】&#10;有形固定資産減価償却率">
          <a:extLst>
            <a:ext uri="{FF2B5EF4-FFF2-40B4-BE49-F238E27FC236}">
              <a16:creationId xmlns:a16="http://schemas.microsoft.com/office/drawing/2014/main" id="{2872B7BC-8E13-498C-9015-3774C00FCF54}"/>
            </a:ext>
          </a:extLst>
        </xdr:cNvPr>
        <xdr:cNvSpPr txBox="1"/>
      </xdr:nvSpPr>
      <xdr:spPr>
        <a:xfrm>
          <a:off x="3582044" y="136709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79</xdr:row>
      <xdr:rowOff>107332</xdr:rowOff>
    </xdr:from>
    <xdr:ext cx="405111" cy="259045"/>
    <xdr:sp macro="" textlink="">
      <xdr:nvSpPr>
        <xdr:cNvPr id="219" name="n_2mainValue【公営住宅】&#10;有形固定資産減価償却率">
          <a:extLst>
            <a:ext uri="{FF2B5EF4-FFF2-40B4-BE49-F238E27FC236}">
              <a16:creationId xmlns:a16="http://schemas.microsoft.com/office/drawing/2014/main" id="{85426DCA-C883-4B35-82E5-79DB84414763}"/>
            </a:ext>
          </a:extLst>
        </xdr:cNvPr>
        <xdr:cNvSpPr txBox="1"/>
      </xdr:nvSpPr>
      <xdr:spPr>
        <a:xfrm>
          <a:off x="2705744" y="136518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79</xdr:row>
      <xdr:rowOff>113047</xdr:rowOff>
    </xdr:from>
    <xdr:ext cx="405111" cy="259045"/>
    <xdr:sp macro="" textlink="">
      <xdr:nvSpPr>
        <xdr:cNvPr id="220" name="n_3mainValue【公営住宅】&#10;有形固定資産減価償却率">
          <a:extLst>
            <a:ext uri="{FF2B5EF4-FFF2-40B4-BE49-F238E27FC236}">
              <a16:creationId xmlns:a16="http://schemas.microsoft.com/office/drawing/2014/main" id="{A14BD1C2-76A4-4927-9507-F58C0D093561}"/>
            </a:ext>
          </a:extLst>
        </xdr:cNvPr>
        <xdr:cNvSpPr txBox="1"/>
      </xdr:nvSpPr>
      <xdr:spPr>
        <a:xfrm>
          <a:off x="1816744" y="136575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79</xdr:row>
      <xdr:rowOff>88282</xdr:rowOff>
    </xdr:from>
    <xdr:ext cx="405111" cy="259045"/>
    <xdr:sp macro="" textlink="">
      <xdr:nvSpPr>
        <xdr:cNvPr id="221" name="n_4mainValue【公営住宅】&#10;有形固定資産減価償却率">
          <a:extLst>
            <a:ext uri="{FF2B5EF4-FFF2-40B4-BE49-F238E27FC236}">
              <a16:creationId xmlns:a16="http://schemas.microsoft.com/office/drawing/2014/main" id="{83CDDB06-FC9E-4B6C-86E3-8AE81916B36D}"/>
            </a:ext>
          </a:extLst>
        </xdr:cNvPr>
        <xdr:cNvSpPr txBox="1"/>
      </xdr:nvSpPr>
      <xdr:spPr>
        <a:xfrm>
          <a:off x="927744" y="136328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222" name="正方形/長方形 221">
          <a:extLst>
            <a:ext uri="{FF2B5EF4-FFF2-40B4-BE49-F238E27FC236}">
              <a16:creationId xmlns:a16="http://schemas.microsoft.com/office/drawing/2014/main" id="{5AACD3A4-A562-4084-A09F-29C493F64EEA}"/>
            </a:ext>
          </a:extLst>
        </xdr:cNvPr>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23" name="正方形/長方形 222">
          <a:extLst>
            <a:ext uri="{FF2B5EF4-FFF2-40B4-BE49-F238E27FC236}">
              <a16:creationId xmlns:a16="http://schemas.microsoft.com/office/drawing/2014/main" id="{FD551A35-813B-451B-87E6-B5ADA9045E85}"/>
            </a:ext>
          </a:extLst>
        </xdr:cNvPr>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24" name="正方形/長方形 223">
          <a:extLst>
            <a:ext uri="{FF2B5EF4-FFF2-40B4-BE49-F238E27FC236}">
              <a16:creationId xmlns:a16="http://schemas.microsoft.com/office/drawing/2014/main" id="{2334B0C9-3E53-4060-90EB-91E60307EF24}"/>
            </a:ext>
          </a:extLst>
        </xdr:cNvPr>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25" name="正方形/長方形 224">
          <a:extLst>
            <a:ext uri="{FF2B5EF4-FFF2-40B4-BE49-F238E27FC236}">
              <a16:creationId xmlns:a16="http://schemas.microsoft.com/office/drawing/2014/main" id="{9AA8858F-9BCF-4B8C-8EC8-81CDD5ADFB02}"/>
            </a:ext>
          </a:extLst>
        </xdr:cNvPr>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26" name="正方形/長方形 225">
          <a:extLst>
            <a:ext uri="{FF2B5EF4-FFF2-40B4-BE49-F238E27FC236}">
              <a16:creationId xmlns:a16="http://schemas.microsoft.com/office/drawing/2014/main" id="{BC6FE0B2-E30F-4B15-A3EE-570A1EF81B20}"/>
            </a:ext>
          </a:extLst>
        </xdr:cNvPr>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27" name="正方形/長方形 226">
          <a:extLst>
            <a:ext uri="{FF2B5EF4-FFF2-40B4-BE49-F238E27FC236}">
              <a16:creationId xmlns:a16="http://schemas.microsoft.com/office/drawing/2014/main" id="{5EBDCA2F-832B-48DC-8B1E-A47120FFF8F4}"/>
            </a:ext>
          </a:extLst>
        </xdr:cNvPr>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28" name="正方形/長方形 227">
          <a:extLst>
            <a:ext uri="{FF2B5EF4-FFF2-40B4-BE49-F238E27FC236}">
              <a16:creationId xmlns:a16="http://schemas.microsoft.com/office/drawing/2014/main" id="{EF514391-2E19-4AEA-860D-CCC0F29E475F}"/>
            </a:ext>
          </a:extLst>
        </xdr:cNvPr>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29" name="正方形/長方形 228">
          <a:extLst>
            <a:ext uri="{FF2B5EF4-FFF2-40B4-BE49-F238E27FC236}">
              <a16:creationId xmlns:a16="http://schemas.microsoft.com/office/drawing/2014/main" id="{7B33A4D4-F645-4288-B056-35CEA07AC45A}"/>
            </a:ext>
          </a:extLst>
        </xdr:cNvPr>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230" name="テキスト ボックス 229">
          <a:extLst>
            <a:ext uri="{FF2B5EF4-FFF2-40B4-BE49-F238E27FC236}">
              <a16:creationId xmlns:a16="http://schemas.microsoft.com/office/drawing/2014/main" id="{6B3CF29F-C71A-47E3-A6D7-6AE0E7AF149F}"/>
            </a:ext>
          </a:extLst>
        </xdr:cNvPr>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231" name="直線コネクタ 230">
          <a:extLst>
            <a:ext uri="{FF2B5EF4-FFF2-40B4-BE49-F238E27FC236}">
              <a16:creationId xmlns:a16="http://schemas.microsoft.com/office/drawing/2014/main" id="{CA850439-CF60-4DF8-A444-94E188EB8055}"/>
            </a:ext>
          </a:extLst>
        </xdr:cNvPr>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38100</xdr:rowOff>
    </xdr:from>
    <xdr:to>
      <xdr:col>59</xdr:col>
      <xdr:colOff>50800</xdr:colOff>
      <xdr:row>86</xdr:row>
      <xdr:rowOff>38100</xdr:rowOff>
    </xdr:to>
    <xdr:cxnSp macro="">
      <xdr:nvCxnSpPr>
        <xdr:cNvPr id="232" name="直線コネクタ 231">
          <a:extLst>
            <a:ext uri="{FF2B5EF4-FFF2-40B4-BE49-F238E27FC236}">
              <a16:creationId xmlns:a16="http://schemas.microsoft.com/office/drawing/2014/main" id="{7C23E6CF-7634-430D-A887-2537CA1447AE}"/>
            </a:ext>
          </a:extLst>
        </xdr:cNvPr>
        <xdr:cNvCxnSpPr/>
      </xdr:nvCxnSpPr>
      <xdr:spPr>
        <a:xfrm>
          <a:off x="6604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67327</xdr:rowOff>
    </xdr:from>
    <xdr:ext cx="467179" cy="259045"/>
    <xdr:sp macro="" textlink="">
      <xdr:nvSpPr>
        <xdr:cNvPr id="233" name="テキスト ボックス 232">
          <a:extLst>
            <a:ext uri="{FF2B5EF4-FFF2-40B4-BE49-F238E27FC236}">
              <a16:creationId xmlns:a16="http://schemas.microsoft.com/office/drawing/2014/main" id="{F22ABCB3-3337-4E68-B6A8-597E6386F35E}"/>
            </a:ext>
          </a:extLst>
        </xdr:cNvPr>
        <xdr:cNvSpPr txBox="1"/>
      </xdr:nvSpPr>
      <xdr:spPr>
        <a:xfrm>
          <a:off x="6136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95250</xdr:rowOff>
    </xdr:from>
    <xdr:to>
      <xdr:col>59</xdr:col>
      <xdr:colOff>50800</xdr:colOff>
      <xdr:row>83</xdr:row>
      <xdr:rowOff>95250</xdr:rowOff>
    </xdr:to>
    <xdr:cxnSp macro="">
      <xdr:nvCxnSpPr>
        <xdr:cNvPr id="234" name="直線コネクタ 233">
          <a:extLst>
            <a:ext uri="{FF2B5EF4-FFF2-40B4-BE49-F238E27FC236}">
              <a16:creationId xmlns:a16="http://schemas.microsoft.com/office/drawing/2014/main" id="{9FA821FA-3C40-4C2F-A8E6-5FE3D8EE6E8E}"/>
            </a:ext>
          </a:extLst>
        </xdr:cNvPr>
        <xdr:cNvCxnSpPr/>
      </xdr:nvCxnSpPr>
      <xdr:spPr>
        <a:xfrm>
          <a:off x="6604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124477</xdr:rowOff>
    </xdr:from>
    <xdr:ext cx="467179" cy="259045"/>
    <xdr:sp macro="" textlink="">
      <xdr:nvSpPr>
        <xdr:cNvPr id="235" name="テキスト ボックス 234">
          <a:extLst>
            <a:ext uri="{FF2B5EF4-FFF2-40B4-BE49-F238E27FC236}">
              <a16:creationId xmlns:a16="http://schemas.microsoft.com/office/drawing/2014/main" id="{805B9583-1C3D-42E4-BB2D-8A937FEC1557}"/>
            </a:ext>
          </a:extLst>
        </xdr:cNvPr>
        <xdr:cNvSpPr txBox="1"/>
      </xdr:nvSpPr>
      <xdr:spPr>
        <a:xfrm>
          <a:off x="61368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152400</xdr:rowOff>
    </xdr:from>
    <xdr:to>
      <xdr:col>59</xdr:col>
      <xdr:colOff>50800</xdr:colOff>
      <xdr:row>80</xdr:row>
      <xdr:rowOff>152400</xdr:rowOff>
    </xdr:to>
    <xdr:cxnSp macro="">
      <xdr:nvCxnSpPr>
        <xdr:cNvPr id="236" name="直線コネクタ 235">
          <a:extLst>
            <a:ext uri="{FF2B5EF4-FFF2-40B4-BE49-F238E27FC236}">
              <a16:creationId xmlns:a16="http://schemas.microsoft.com/office/drawing/2014/main" id="{9EC9E7A1-B43B-49A4-A889-C8F3CACFF906}"/>
            </a:ext>
          </a:extLst>
        </xdr:cNvPr>
        <xdr:cNvCxnSpPr/>
      </xdr:nvCxnSpPr>
      <xdr:spPr>
        <a:xfrm>
          <a:off x="6604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10177</xdr:rowOff>
    </xdr:from>
    <xdr:ext cx="467179" cy="259045"/>
    <xdr:sp macro="" textlink="">
      <xdr:nvSpPr>
        <xdr:cNvPr id="237" name="テキスト ボックス 236">
          <a:extLst>
            <a:ext uri="{FF2B5EF4-FFF2-40B4-BE49-F238E27FC236}">
              <a16:creationId xmlns:a16="http://schemas.microsoft.com/office/drawing/2014/main" id="{A7508071-540B-4EEA-A5BA-2F6949F2A324}"/>
            </a:ext>
          </a:extLst>
        </xdr:cNvPr>
        <xdr:cNvSpPr txBox="1"/>
      </xdr:nvSpPr>
      <xdr:spPr>
        <a:xfrm>
          <a:off x="6136821" y="1372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78</xdr:row>
      <xdr:rowOff>38100</xdr:rowOff>
    </xdr:from>
    <xdr:to>
      <xdr:col>59</xdr:col>
      <xdr:colOff>50800</xdr:colOff>
      <xdr:row>78</xdr:row>
      <xdr:rowOff>38100</xdr:rowOff>
    </xdr:to>
    <xdr:cxnSp macro="">
      <xdr:nvCxnSpPr>
        <xdr:cNvPr id="238" name="直線コネクタ 237">
          <a:extLst>
            <a:ext uri="{FF2B5EF4-FFF2-40B4-BE49-F238E27FC236}">
              <a16:creationId xmlns:a16="http://schemas.microsoft.com/office/drawing/2014/main" id="{98846651-F588-4BFC-864E-13A1840D5475}"/>
            </a:ext>
          </a:extLst>
        </xdr:cNvPr>
        <xdr:cNvCxnSpPr/>
      </xdr:nvCxnSpPr>
      <xdr:spPr>
        <a:xfrm>
          <a:off x="6604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77</xdr:row>
      <xdr:rowOff>67327</xdr:rowOff>
    </xdr:from>
    <xdr:ext cx="467179" cy="259045"/>
    <xdr:sp macro="" textlink="">
      <xdr:nvSpPr>
        <xdr:cNvPr id="239" name="テキスト ボックス 238">
          <a:extLst>
            <a:ext uri="{FF2B5EF4-FFF2-40B4-BE49-F238E27FC236}">
              <a16:creationId xmlns:a16="http://schemas.microsoft.com/office/drawing/2014/main" id="{61C76564-376E-4392-98F3-73F56317313A}"/>
            </a:ext>
          </a:extLst>
        </xdr:cNvPr>
        <xdr:cNvSpPr txBox="1"/>
      </xdr:nvSpPr>
      <xdr:spPr>
        <a:xfrm>
          <a:off x="6136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240" name="直線コネクタ 239">
          <a:extLst>
            <a:ext uri="{FF2B5EF4-FFF2-40B4-BE49-F238E27FC236}">
              <a16:creationId xmlns:a16="http://schemas.microsoft.com/office/drawing/2014/main" id="{B7710D6F-5D65-44E0-833C-85578A9F5C8C}"/>
            </a:ext>
          </a:extLst>
        </xdr:cNvPr>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241" name="テキスト ボックス 240">
          <a:extLst>
            <a:ext uri="{FF2B5EF4-FFF2-40B4-BE49-F238E27FC236}">
              <a16:creationId xmlns:a16="http://schemas.microsoft.com/office/drawing/2014/main" id="{D345D8A0-BC6B-4001-8027-67679345AC49}"/>
            </a:ext>
          </a:extLst>
        </xdr:cNvPr>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242" name="【公営住宅】&#10;一人当たり面積グラフ枠">
          <a:extLst>
            <a:ext uri="{FF2B5EF4-FFF2-40B4-BE49-F238E27FC236}">
              <a16:creationId xmlns:a16="http://schemas.microsoft.com/office/drawing/2014/main" id="{7974A607-7A61-477A-BC48-ADC95D46A882}"/>
            </a:ext>
          </a:extLst>
        </xdr:cNvPr>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77</xdr:row>
      <xdr:rowOff>122225</xdr:rowOff>
    </xdr:from>
    <xdr:to>
      <xdr:col>54</xdr:col>
      <xdr:colOff>189865</xdr:colOff>
      <xdr:row>86</xdr:row>
      <xdr:rowOff>17983</xdr:rowOff>
    </xdr:to>
    <xdr:cxnSp macro="">
      <xdr:nvCxnSpPr>
        <xdr:cNvPr id="243" name="直線コネクタ 242">
          <a:extLst>
            <a:ext uri="{FF2B5EF4-FFF2-40B4-BE49-F238E27FC236}">
              <a16:creationId xmlns:a16="http://schemas.microsoft.com/office/drawing/2014/main" id="{1C9BF981-2CF7-403D-A557-D4A637B28011}"/>
            </a:ext>
          </a:extLst>
        </xdr:cNvPr>
        <xdr:cNvCxnSpPr/>
      </xdr:nvCxnSpPr>
      <xdr:spPr>
        <a:xfrm flipV="1">
          <a:off x="10476865" y="13323875"/>
          <a:ext cx="0" cy="14388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21810</xdr:rowOff>
    </xdr:from>
    <xdr:ext cx="469744" cy="259045"/>
    <xdr:sp macro="" textlink="">
      <xdr:nvSpPr>
        <xdr:cNvPr id="244" name="【公営住宅】&#10;一人当たり面積最小値テキスト">
          <a:extLst>
            <a:ext uri="{FF2B5EF4-FFF2-40B4-BE49-F238E27FC236}">
              <a16:creationId xmlns:a16="http://schemas.microsoft.com/office/drawing/2014/main" id="{2EBF53AF-E72E-4A29-BC49-7A639465DCC0}"/>
            </a:ext>
          </a:extLst>
        </xdr:cNvPr>
        <xdr:cNvSpPr txBox="1"/>
      </xdr:nvSpPr>
      <xdr:spPr>
        <a:xfrm>
          <a:off x="10515600" y="147665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17983</xdr:rowOff>
    </xdr:from>
    <xdr:to>
      <xdr:col>55</xdr:col>
      <xdr:colOff>88900</xdr:colOff>
      <xdr:row>86</xdr:row>
      <xdr:rowOff>17983</xdr:rowOff>
    </xdr:to>
    <xdr:cxnSp macro="">
      <xdr:nvCxnSpPr>
        <xdr:cNvPr id="245" name="直線コネクタ 244">
          <a:extLst>
            <a:ext uri="{FF2B5EF4-FFF2-40B4-BE49-F238E27FC236}">
              <a16:creationId xmlns:a16="http://schemas.microsoft.com/office/drawing/2014/main" id="{0BD8E40C-8A23-42DF-A081-60C609C5D370}"/>
            </a:ext>
          </a:extLst>
        </xdr:cNvPr>
        <xdr:cNvCxnSpPr/>
      </xdr:nvCxnSpPr>
      <xdr:spPr>
        <a:xfrm>
          <a:off x="10388600" y="147626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68902</xdr:rowOff>
    </xdr:from>
    <xdr:ext cx="469744" cy="259045"/>
    <xdr:sp macro="" textlink="">
      <xdr:nvSpPr>
        <xdr:cNvPr id="246" name="【公営住宅】&#10;一人当たり面積最大値テキスト">
          <a:extLst>
            <a:ext uri="{FF2B5EF4-FFF2-40B4-BE49-F238E27FC236}">
              <a16:creationId xmlns:a16="http://schemas.microsoft.com/office/drawing/2014/main" id="{B6E0CDDF-188F-44CA-9D8E-146578AF88D1}"/>
            </a:ext>
          </a:extLst>
        </xdr:cNvPr>
        <xdr:cNvSpPr txBox="1"/>
      </xdr:nvSpPr>
      <xdr:spPr>
        <a:xfrm>
          <a:off x="10515600" y="130991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122225</xdr:rowOff>
    </xdr:from>
    <xdr:to>
      <xdr:col>55</xdr:col>
      <xdr:colOff>88900</xdr:colOff>
      <xdr:row>77</xdr:row>
      <xdr:rowOff>122225</xdr:rowOff>
    </xdr:to>
    <xdr:cxnSp macro="">
      <xdr:nvCxnSpPr>
        <xdr:cNvPr id="247" name="直線コネクタ 246">
          <a:extLst>
            <a:ext uri="{FF2B5EF4-FFF2-40B4-BE49-F238E27FC236}">
              <a16:creationId xmlns:a16="http://schemas.microsoft.com/office/drawing/2014/main" id="{444A1E10-9121-41F2-B1E5-FAAC9D06066F}"/>
            </a:ext>
          </a:extLst>
        </xdr:cNvPr>
        <xdr:cNvCxnSpPr/>
      </xdr:nvCxnSpPr>
      <xdr:spPr>
        <a:xfrm>
          <a:off x="10388600" y="133238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83</xdr:row>
      <xdr:rowOff>170553</xdr:rowOff>
    </xdr:from>
    <xdr:ext cx="469744" cy="259045"/>
    <xdr:sp macro="" textlink="">
      <xdr:nvSpPr>
        <xdr:cNvPr id="248" name="【公営住宅】&#10;一人当たり面積平均値テキスト">
          <a:extLst>
            <a:ext uri="{FF2B5EF4-FFF2-40B4-BE49-F238E27FC236}">
              <a16:creationId xmlns:a16="http://schemas.microsoft.com/office/drawing/2014/main" id="{D018322B-30A9-4573-B682-C7EA71F8B287}"/>
            </a:ext>
          </a:extLst>
        </xdr:cNvPr>
        <xdr:cNvSpPr txBox="1"/>
      </xdr:nvSpPr>
      <xdr:spPr>
        <a:xfrm>
          <a:off x="10515600" y="1440090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0.677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20676</xdr:rowOff>
    </xdr:from>
    <xdr:to>
      <xdr:col>55</xdr:col>
      <xdr:colOff>50800</xdr:colOff>
      <xdr:row>84</xdr:row>
      <xdr:rowOff>122276</xdr:rowOff>
    </xdr:to>
    <xdr:sp macro="" textlink="">
      <xdr:nvSpPr>
        <xdr:cNvPr id="249" name="フローチャート: 判断 248">
          <a:extLst>
            <a:ext uri="{FF2B5EF4-FFF2-40B4-BE49-F238E27FC236}">
              <a16:creationId xmlns:a16="http://schemas.microsoft.com/office/drawing/2014/main" id="{D67344C6-B32D-444C-AFDF-79802759000B}"/>
            </a:ext>
          </a:extLst>
        </xdr:cNvPr>
        <xdr:cNvSpPr/>
      </xdr:nvSpPr>
      <xdr:spPr>
        <a:xfrm>
          <a:off x="10426700" y="144224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8331</xdr:rowOff>
    </xdr:from>
    <xdr:to>
      <xdr:col>50</xdr:col>
      <xdr:colOff>165100</xdr:colOff>
      <xdr:row>84</xdr:row>
      <xdr:rowOff>109931</xdr:rowOff>
    </xdr:to>
    <xdr:sp macro="" textlink="">
      <xdr:nvSpPr>
        <xdr:cNvPr id="250" name="フローチャート: 判断 249">
          <a:extLst>
            <a:ext uri="{FF2B5EF4-FFF2-40B4-BE49-F238E27FC236}">
              <a16:creationId xmlns:a16="http://schemas.microsoft.com/office/drawing/2014/main" id="{FFF27854-15D4-4B97-8247-768089219A8E}"/>
            </a:ext>
          </a:extLst>
        </xdr:cNvPr>
        <xdr:cNvSpPr/>
      </xdr:nvSpPr>
      <xdr:spPr>
        <a:xfrm>
          <a:off x="9588500" y="144101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83</xdr:row>
      <xdr:rowOff>142291</xdr:rowOff>
    </xdr:from>
    <xdr:to>
      <xdr:col>46</xdr:col>
      <xdr:colOff>38100</xdr:colOff>
      <xdr:row>84</xdr:row>
      <xdr:rowOff>72441</xdr:rowOff>
    </xdr:to>
    <xdr:sp macro="" textlink="">
      <xdr:nvSpPr>
        <xdr:cNvPr id="251" name="フローチャート: 判断 250">
          <a:extLst>
            <a:ext uri="{FF2B5EF4-FFF2-40B4-BE49-F238E27FC236}">
              <a16:creationId xmlns:a16="http://schemas.microsoft.com/office/drawing/2014/main" id="{A95AB095-0BC6-4ACA-8054-E2C5261621AC}"/>
            </a:ext>
          </a:extLst>
        </xdr:cNvPr>
        <xdr:cNvSpPr/>
      </xdr:nvSpPr>
      <xdr:spPr>
        <a:xfrm>
          <a:off x="8699500" y="143726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83</xdr:row>
      <xdr:rowOff>134976</xdr:rowOff>
    </xdr:from>
    <xdr:to>
      <xdr:col>41</xdr:col>
      <xdr:colOff>101600</xdr:colOff>
      <xdr:row>84</xdr:row>
      <xdr:rowOff>65126</xdr:rowOff>
    </xdr:to>
    <xdr:sp macro="" textlink="">
      <xdr:nvSpPr>
        <xdr:cNvPr id="252" name="フローチャート: 判断 251">
          <a:extLst>
            <a:ext uri="{FF2B5EF4-FFF2-40B4-BE49-F238E27FC236}">
              <a16:creationId xmlns:a16="http://schemas.microsoft.com/office/drawing/2014/main" id="{FF9EEC79-AFC3-4CDF-BDF8-335EED20999A}"/>
            </a:ext>
          </a:extLst>
        </xdr:cNvPr>
        <xdr:cNvSpPr/>
      </xdr:nvSpPr>
      <xdr:spPr>
        <a:xfrm>
          <a:off x="7810500" y="143653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83</xdr:row>
      <xdr:rowOff>137719</xdr:rowOff>
    </xdr:from>
    <xdr:to>
      <xdr:col>36</xdr:col>
      <xdr:colOff>165100</xdr:colOff>
      <xdr:row>84</xdr:row>
      <xdr:rowOff>67869</xdr:rowOff>
    </xdr:to>
    <xdr:sp macro="" textlink="">
      <xdr:nvSpPr>
        <xdr:cNvPr id="253" name="フローチャート: 判断 252">
          <a:extLst>
            <a:ext uri="{FF2B5EF4-FFF2-40B4-BE49-F238E27FC236}">
              <a16:creationId xmlns:a16="http://schemas.microsoft.com/office/drawing/2014/main" id="{FA43B488-3800-4676-8247-4D92266C407E}"/>
            </a:ext>
          </a:extLst>
        </xdr:cNvPr>
        <xdr:cNvSpPr/>
      </xdr:nvSpPr>
      <xdr:spPr>
        <a:xfrm>
          <a:off x="6921500" y="143680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254" name="テキスト ボックス 253">
          <a:extLst>
            <a:ext uri="{FF2B5EF4-FFF2-40B4-BE49-F238E27FC236}">
              <a16:creationId xmlns:a16="http://schemas.microsoft.com/office/drawing/2014/main" id="{369F832D-A73F-43D3-85F1-FB7876975F3F}"/>
            </a:ext>
          </a:extLst>
        </xdr:cNvPr>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255" name="テキスト ボックス 254">
          <a:extLst>
            <a:ext uri="{FF2B5EF4-FFF2-40B4-BE49-F238E27FC236}">
              <a16:creationId xmlns:a16="http://schemas.microsoft.com/office/drawing/2014/main" id="{FB1893C8-6BBB-4DB9-88C4-3A6955971E90}"/>
            </a:ext>
          </a:extLst>
        </xdr:cNvPr>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256" name="テキスト ボックス 255">
          <a:extLst>
            <a:ext uri="{FF2B5EF4-FFF2-40B4-BE49-F238E27FC236}">
              <a16:creationId xmlns:a16="http://schemas.microsoft.com/office/drawing/2014/main" id="{4F35A788-B4A2-4A58-AB9A-8961D89339CA}"/>
            </a:ext>
          </a:extLst>
        </xdr:cNvPr>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257" name="テキスト ボックス 256">
          <a:extLst>
            <a:ext uri="{FF2B5EF4-FFF2-40B4-BE49-F238E27FC236}">
              <a16:creationId xmlns:a16="http://schemas.microsoft.com/office/drawing/2014/main" id="{35704C4F-3451-44C5-8E8D-8759B95BE558}"/>
            </a:ext>
          </a:extLst>
        </xdr:cNvPr>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258" name="テキスト ボックス 257">
          <a:extLst>
            <a:ext uri="{FF2B5EF4-FFF2-40B4-BE49-F238E27FC236}">
              <a16:creationId xmlns:a16="http://schemas.microsoft.com/office/drawing/2014/main" id="{F9CC26EE-482D-4698-AB83-89CC3316A840}"/>
            </a:ext>
          </a:extLst>
        </xdr:cNvPr>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83</xdr:row>
      <xdr:rowOff>133147</xdr:rowOff>
    </xdr:from>
    <xdr:to>
      <xdr:col>55</xdr:col>
      <xdr:colOff>50800</xdr:colOff>
      <xdr:row>84</xdr:row>
      <xdr:rowOff>63297</xdr:rowOff>
    </xdr:to>
    <xdr:sp macro="" textlink="">
      <xdr:nvSpPr>
        <xdr:cNvPr id="259" name="楕円 258">
          <a:extLst>
            <a:ext uri="{FF2B5EF4-FFF2-40B4-BE49-F238E27FC236}">
              <a16:creationId xmlns:a16="http://schemas.microsoft.com/office/drawing/2014/main" id="{61AA92E4-0B61-4689-A99B-2DEEC3A6532B}"/>
            </a:ext>
          </a:extLst>
        </xdr:cNvPr>
        <xdr:cNvSpPr/>
      </xdr:nvSpPr>
      <xdr:spPr>
        <a:xfrm>
          <a:off x="10426700" y="143634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82</xdr:row>
      <xdr:rowOff>156024</xdr:rowOff>
    </xdr:from>
    <xdr:ext cx="469744" cy="259045"/>
    <xdr:sp macro="" textlink="">
      <xdr:nvSpPr>
        <xdr:cNvPr id="260" name="【公営住宅】&#10;一人当たり面積該当値テキスト">
          <a:extLst>
            <a:ext uri="{FF2B5EF4-FFF2-40B4-BE49-F238E27FC236}">
              <a16:creationId xmlns:a16="http://schemas.microsoft.com/office/drawing/2014/main" id="{56AEBDCA-0DA8-44F4-96CB-3738805F87A7}"/>
            </a:ext>
          </a:extLst>
        </xdr:cNvPr>
        <xdr:cNvSpPr txBox="1"/>
      </xdr:nvSpPr>
      <xdr:spPr>
        <a:xfrm>
          <a:off x="10515600" y="142149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0.806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83</xdr:row>
      <xdr:rowOff>137719</xdr:rowOff>
    </xdr:from>
    <xdr:to>
      <xdr:col>50</xdr:col>
      <xdr:colOff>165100</xdr:colOff>
      <xdr:row>84</xdr:row>
      <xdr:rowOff>67869</xdr:rowOff>
    </xdr:to>
    <xdr:sp macro="" textlink="">
      <xdr:nvSpPr>
        <xdr:cNvPr id="261" name="楕円 260">
          <a:extLst>
            <a:ext uri="{FF2B5EF4-FFF2-40B4-BE49-F238E27FC236}">
              <a16:creationId xmlns:a16="http://schemas.microsoft.com/office/drawing/2014/main" id="{8A00F67E-6CCE-41B1-87E6-919D6CDF499B}"/>
            </a:ext>
          </a:extLst>
        </xdr:cNvPr>
        <xdr:cNvSpPr/>
      </xdr:nvSpPr>
      <xdr:spPr>
        <a:xfrm>
          <a:off x="9588500" y="143680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84</xdr:row>
      <xdr:rowOff>12497</xdr:rowOff>
    </xdr:from>
    <xdr:to>
      <xdr:col>55</xdr:col>
      <xdr:colOff>0</xdr:colOff>
      <xdr:row>84</xdr:row>
      <xdr:rowOff>17069</xdr:rowOff>
    </xdr:to>
    <xdr:cxnSp macro="">
      <xdr:nvCxnSpPr>
        <xdr:cNvPr id="262" name="直線コネクタ 261">
          <a:extLst>
            <a:ext uri="{FF2B5EF4-FFF2-40B4-BE49-F238E27FC236}">
              <a16:creationId xmlns:a16="http://schemas.microsoft.com/office/drawing/2014/main" id="{026760D1-C8CF-4AAD-8F49-79B916DDEA40}"/>
            </a:ext>
          </a:extLst>
        </xdr:cNvPr>
        <xdr:cNvCxnSpPr/>
      </xdr:nvCxnSpPr>
      <xdr:spPr>
        <a:xfrm flipV="1">
          <a:off x="9639300" y="14414297"/>
          <a:ext cx="8382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83</xdr:row>
      <xdr:rowOff>140919</xdr:rowOff>
    </xdr:from>
    <xdr:to>
      <xdr:col>46</xdr:col>
      <xdr:colOff>38100</xdr:colOff>
      <xdr:row>84</xdr:row>
      <xdr:rowOff>71069</xdr:rowOff>
    </xdr:to>
    <xdr:sp macro="" textlink="">
      <xdr:nvSpPr>
        <xdr:cNvPr id="263" name="楕円 262">
          <a:extLst>
            <a:ext uri="{FF2B5EF4-FFF2-40B4-BE49-F238E27FC236}">
              <a16:creationId xmlns:a16="http://schemas.microsoft.com/office/drawing/2014/main" id="{6B349B66-FD71-40BA-B90B-40B52F845E2E}"/>
            </a:ext>
          </a:extLst>
        </xdr:cNvPr>
        <xdr:cNvSpPr/>
      </xdr:nvSpPr>
      <xdr:spPr>
        <a:xfrm>
          <a:off x="8699500" y="143712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84</xdr:row>
      <xdr:rowOff>17069</xdr:rowOff>
    </xdr:from>
    <xdr:to>
      <xdr:col>50</xdr:col>
      <xdr:colOff>114300</xdr:colOff>
      <xdr:row>84</xdr:row>
      <xdr:rowOff>20269</xdr:rowOff>
    </xdr:to>
    <xdr:cxnSp macro="">
      <xdr:nvCxnSpPr>
        <xdr:cNvPr id="264" name="直線コネクタ 263">
          <a:extLst>
            <a:ext uri="{FF2B5EF4-FFF2-40B4-BE49-F238E27FC236}">
              <a16:creationId xmlns:a16="http://schemas.microsoft.com/office/drawing/2014/main" id="{3545476B-725E-4BB4-A8B4-B63338E48881}"/>
            </a:ext>
          </a:extLst>
        </xdr:cNvPr>
        <xdr:cNvCxnSpPr/>
      </xdr:nvCxnSpPr>
      <xdr:spPr>
        <a:xfrm flipV="1">
          <a:off x="8750300" y="14418869"/>
          <a:ext cx="889000" cy="3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83</xdr:row>
      <xdr:rowOff>144120</xdr:rowOff>
    </xdr:from>
    <xdr:to>
      <xdr:col>41</xdr:col>
      <xdr:colOff>101600</xdr:colOff>
      <xdr:row>84</xdr:row>
      <xdr:rowOff>74270</xdr:rowOff>
    </xdr:to>
    <xdr:sp macro="" textlink="">
      <xdr:nvSpPr>
        <xdr:cNvPr id="265" name="楕円 264">
          <a:extLst>
            <a:ext uri="{FF2B5EF4-FFF2-40B4-BE49-F238E27FC236}">
              <a16:creationId xmlns:a16="http://schemas.microsoft.com/office/drawing/2014/main" id="{292E543D-8C8E-49A5-A953-E85A3417EAA6}"/>
            </a:ext>
          </a:extLst>
        </xdr:cNvPr>
        <xdr:cNvSpPr/>
      </xdr:nvSpPr>
      <xdr:spPr>
        <a:xfrm>
          <a:off x="7810500" y="14374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84</xdr:row>
      <xdr:rowOff>20269</xdr:rowOff>
    </xdr:from>
    <xdr:to>
      <xdr:col>45</xdr:col>
      <xdr:colOff>177800</xdr:colOff>
      <xdr:row>84</xdr:row>
      <xdr:rowOff>23470</xdr:rowOff>
    </xdr:to>
    <xdr:cxnSp macro="">
      <xdr:nvCxnSpPr>
        <xdr:cNvPr id="266" name="直線コネクタ 265">
          <a:extLst>
            <a:ext uri="{FF2B5EF4-FFF2-40B4-BE49-F238E27FC236}">
              <a16:creationId xmlns:a16="http://schemas.microsoft.com/office/drawing/2014/main" id="{0FDAE97C-C2D0-43BE-B18A-B9AD0FEE059B}"/>
            </a:ext>
          </a:extLst>
        </xdr:cNvPr>
        <xdr:cNvCxnSpPr/>
      </xdr:nvCxnSpPr>
      <xdr:spPr>
        <a:xfrm flipV="1">
          <a:off x="7861300" y="14422069"/>
          <a:ext cx="889000" cy="32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83</xdr:row>
      <xdr:rowOff>137719</xdr:rowOff>
    </xdr:from>
    <xdr:to>
      <xdr:col>36</xdr:col>
      <xdr:colOff>165100</xdr:colOff>
      <xdr:row>84</xdr:row>
      <xdr:rowOff>67869</xdr:rowOff>
    </xdr:to>
    <xdr:sp macro="" textlink="">
      <xdr:nvSpPr>
        <xdr:cNvPr id="267" name="楕円 266">
          <a:extLst>
            <a:ext uri="{FF2B5EF4-FFF2-40B4-BE49-F238E27FC236}">
              <a16:creationId xmlns:a16="http://schemas.microsoft.com/office/drawing/2014/main" id="{473A2202-536F-491D-A74C-AD50FD82AA3A}"/>
            </a:ext>
          </a:extLst>
        </xdr:cNvPr>
        <xdr:cNvSpPr/>
      </xdr:nvSpPr>
      <xdr:spPr>
        <a:xfrm>
          <a:off x="6921500" y="143680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84</xdr:row>
      <xdr:rowOff>17069</xdr:rowOff>
    </xdr:from>
    <xdr:to>
      <xdr:col>41</xdr:col>
      <xdr:colOff>50800</xdr:colOff>
      <xdr:row>84</xdr:row>
      <xdr:rowOff>23470</xdr:rowOff>
    </xdr:to>
    <xdr:cxnSp macro="">
      <xdr:nvCxnSpPr>
        <xdr:cNvPr id="268" name="直線コネクタ 267">
          <a:extLst>
            <a:ext uri="{FF2B5EF4-FFF2-40B4-BE49-F238E27FC236}">
              <a16:creationId xmlns:a16="http://schemas.microsoft.com/office/drawing/2014/main" id="{06CE8BDD-FABF-4CDB-A03C-7E47A7D93C3F}"/>
            </a:ext>
          </a:extLst>
        </xdr:cNvPr>
        <xdr:cNvCxnSpPr/>
      </xdr:nvCxnSpPr>
      <xdr:spPr>
        <a:xfrm>
          <a:off x="6972300" y="14418869"/>
          <a:ext cx="889000" cy="64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84</xdr:row>
      <xdr:rowOff>101058</xdr:rowOff>
    </xdr:from>
    <xdr:ext cx="469744" cy="259045"/>
    <xdr:sp macro="" textlink="">
      <xdr:nvSpPr>
        <xdr:cNvPr id="269" name="n_1aveValue【公営住宅】&#10;一人当たり面積">
          <a:extLst>
            <a:ext uri="{FF2B5EF4-FFF2-40B4-BE49-F238E27FC236}">
              <a16:creationId xmlns:a16="http://schemas.microsoft.com/office/drawing/2014/main" id="{3BAA8603-006B-405E-B6E0-1E39999E6E92}"/>
            </a:ext>
          </a:extLst>
        </xdr:cNvPr>
        <xdr:cNvSpPr txBox="1"/>
      </xdr:nvSpPr>
      <xdr:spPr>
        <a:xfrm>
          <a:off x="9391727" y="145028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84</xdr:row>
      <xdr:rowOff>63568</xdr:rowOff>
    </xdr:from>
    <xdr:ext cx="469744" cy="259045"/>
    <xdr:sp macro="" textlink="">
      <xdr:nvSpPr>
        <xdr:cNvPr id="270" name="n_2aveValue【公営住宅】&#10;一人当たり面積">
          <a:extLst>
            <a:ext uri="{FF2B5EF4-FFF2-40B4-BE49-F238E27FC236}">
              <a16:creationId xmlns:a16="http://schemas.microsoft.com/office/drawing/2014/main" id="{F8832E4C-D26E-4F3C-8D34-418875A29C99}"/>
            </a:ext>
          </a:extLst>
        </xdr:cNvPr>
        <xdr:cNvSpPr txBox="1"/>
      </xdr:nvSpPr>
      <xdr:spPr>
        <a:xfrm>
          <a:off x="8515427" y="144653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82</xdr:row>
      <xdr:rowOff>81653</xdr:rowOff>
    </xdr:from>
    <xdr:ext cx="469744" cy="259045"/>
    <xdr:sp macro="" textlink="">
      <xdr:nvSpPr>
        <xdr:cNvPr id="271" name="n_3aveValue【公営住宅】&#10;一人当たり面積">
          <a:extLst>
            <a:ext uri="{FF2B5EF4-FFF2-40B4-BE49-F238E27FC236}">
              <a16:creationId xmlns:a16="http://schemas.microsoft.com/office/drawing/2014/main" id="{9DA98FB3-7787-463C-9261-359A72C460E0}"/>
            </a:ext>
          </a:extLst>
        </xdr:cNvPr>
        <xdr:cNvSpPr txBox="1"/>
      </xdr:nvSpPr>
      <xdr:spPr>
        <a:xfrm>
          <a:off x="7626427" y="141405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84</xdr:row>
      <xdr:rowOff>58996</xdr:rowOff>
    </xdr:from>
    <xdr:ext cx="469744" cy="259045"/>
    <xdr:sp macro="" textlink="">
      <xdr:nvSpPr>
        <xdr:cNvPr id="272" name="n_4aveValue【公営住宅】&#10;一人当たり面積">
          <a:extLst>
            <a:ext uri="{FF2B5EF4-FFF2-40B4-BE49-F238E27FC236}">
              <a16:creationId xmlns:a16="http://schemas.microsoft.com/office/drawing/2014/main" id="{545E576A-EC4B-4160-8172-DDC9A3E2DE2B}"/>
            </a:ext>
          </a:extLst>
        </xdr:cNvPr>
        <xdr:cNvSpPr txBox="1"/>
      </xdr:nvSpPr>
      <xdr:spPr>
        <a:xfrm>
          <a:off x="6737427" y="144607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82</xdr:row>
      <xdr:rowOff>84396</xdr:rowOff>
    </xdr:from>
    <xdr:ext cx="469744" cy="259045"/>
    <xdr:sp macro="" textlink="">
      <xdr:nvSpPr>
        <xdr:cNvPr id="273" name="n_1mainValue【公営住宅】&#10;一人当たり面積">
          <a:extLst>
            <a:ext uri="{FF2B5EF4-FFF2-40B4-BE49-F238E27FC236}">
              <a16:creationId xmlns:a16="http://schemas.microsoft.com/office/drawing/2014/main" id="{C9D90722-48C9-4D2E-91F8-E9373D06E09D}"/>
            </a:ext>
          </a:extLst>
        </xdr:cNvPr>
        <xdr:cNvSpPr txBox="1"/>
      </xdr:nvSpPr>
      <xdr:spPr>
        <a:xfrm>
          <a:off x="9391727" y="141432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82</xdr:row>
      <xdr:rowOff>87596</xdr:rowOff>
    </xdr:from>
    <xdr:ext cx="469744" cy="259045"/>
    <xdr:sp macro="" textlink="">
      <xdr:nvSpPr>
        <xdr:cNvPr id="274" name="n_2mainValue【公営住宅】&#10;一人当たり面積">
          <a:extLst>
            <a:ext uri="{FF2B5EF4-FFF2-40B4-BE49-F238E27FC236}">
              <a16:creationId xmlns:a16="http://schemas.microsoft.com/office/drawing/2014/main" id="{E029D7A2-E259-46BD-ABE0-719AA2E5B444}"/>
            </a:ext>
          </a:extLst>
        </xdr:cNvPr>
        <xdr:cNvSpPr txBox="1"/>
      </xdr:nvSpPr>
      <xdr:spPr>
        <a:xfrm>
          <a:off x="8515427" y="141464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84</xdr:row>
      <xdr:rowOff>65397</xdr:rowOff>
    </xdr:from>
    <xdr:ext cx="469744" cy="259045"/>
    <xdr:sp macro="" textlink="">
      <xdr:nvSpPr>
        <xdr:cNvPr id="275" name="n_3mainValue【公営住宅】&#10;一人当たり面積">
          <a:extLst>
            <a:ext uri="{FF2B5EF4-FFF2-40B4-BE49-F238E27FC236}">
              <a16:creationId xmlns:a16="http://schemas.microsoft.com/office/drawing/2014/main" id="{9EFE8990-3401-49D0-B6CD-B32408E7DD4F}"/>
            </a:ext>
          </a:extLst>
        </xdr:cNvPr>
        <xdr:cNvSpPr txBox="1"/>
      </xdr:nvSpPr>
      <xdr:spPr>
        <a:xfrm>
          <a:off x="7626427" y="144671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82</xdr:row>
      <xdr:rowOff>84396</xdr:rowOff>
    </xdr:from>
    <xdr:ext cx="469744" cy="259045"/>
    <xdr:sp macro="" textlink="">
      <xdr:nvSpPr>
        <xdr:cNvPr id="276" name="n_4mainValue【公営住宅】&#10;一人当たり面積">
          <a:extLst>
            <a:ext uri="{FF2B5EF4-FFF2-40B4-BE49-F238E27FC236}">
              <a16:creationId xmlns:a16="http://schemas.microsoft.com/office/drawing/2014/main" id="{B14FA378-B81D-4BEC-8092-966A967707B9}"/>
            </a:ext>
          </a:extLst>
        </xdr:cNvPr>
        <xdr:cNvSpPr txBox="1"/>
      </xdr:nvSpPr>
      <xdr:spPr>
        <a:xfrm>
          <a:off x="6737427" y="141432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277" name="正方形/長方形 276">
          <a:extLst>
            <a:ext uri="{FF2B5EF4-FFF2-40B4-BE49-F238E27FC236}">
              <a16:creationId xmlns:a16="http://schemas.microsoft.com/office/drawing/2014/main" id="{F5ACF382-9C4D-4E94-BC83-D844AAE61FB9}"/>
            </a:ext>
          </a:extLst>
        </xdr:cNvPr>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278" name="正方形/長方形 277">
          <a:extLst>
            <a:ext uri="{FF2B5EF4-FFF2-40B4-BE49-F238E27FC236}">
              <a16:creationId xmlns:a16="http://schemas.microsoft.com/office/drawing/2014/main" id="{77B61345-15C8-4693-BF88-944432D34097}"/>
            </a:ext>
          </a:extLst>
        </xdr:cNvPr>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279" name="正方形/長方形 278">
          <a:extLst>
            <a:ext uri="{FF2B5EF4-FFF2-40B4-BE49-F238E27FC236}">
              <a16:creationId xmlns:a16="http://schemas.microsoft.com/office/drawing/2014/main" id="{4E1B45F7-D54B-4842-9B42-2945E3AA21A0}"/>
            </a:ext>
          </a:extLst>
        </xdr:cNvPr>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280" name="正方形/長方形 279">
          <a:extLst>
            <a:ext uri="{FF2B5EF4-FFF2-40B4-BE49-F238E27FC236}">
              <a16:creationId xmlns:a16="http://schemas.microsoft.com/office/drawing/2014/main" id="{0057ACAD-7384-4471-93CE-56E7ABBBFE8B}"/>
            </a:ext>
          </a:extLst>
        </xdr:cNvPr>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281" name="正方形/長方形 280">
          <a:extLst>
            <a:ext uri="{FF2B5EF4-FFF2-40B4-BE49-F238E27FC236}">
              <a16:creationId xmlns:a16="http://schemas.microsoft.com/office/drawing/2014/main" id="{4738E168-7F21-491C-83CD-2C83B93D2CCF}"/>
            </a:ext>
          </a:extLst>
        </xdr:cNvPr>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282" name="正方形/長方形 281">
          <a:extLst>
            <a:ext uri="{FF2B5EF4-FFF2-40B4-BE49-F238E27FC236}">
              <a16:creationId xmlns:a16="http://schemas.microsoft.com/office/drawing/2014/main" id="{45772CBD-1610-4427-A0DE-D4D74FA66191}"/>
            </a:ext>
          </a:extLst>
        </xdr:cNvPr>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283" name="正方形/長方形 282">
          <a:extLst>
            <a:ext uri="{FF2B5EF4-FFF2-40B4-BE49-F238E27FC236}">
              <a16:creationId xmlns:a16="http://schemas.microsoft.com/office/drawing/2014/main" id="{8CCC331F-494C-424E-AA5A-C6BA8DD82F6F}"/>
            </a:ext>
          </a:extLst>
        </xdr:cNvPr>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284" name="正方形/長方形 283">
          <a:extLst>
            <a:ext uri="{FF2B5EF4-FFF2-40B4-BE49-F238E27FC236}">
              <a16:creationId xmlns:a16="http://schemas.microsoft.com/office/drawing/2014/main" id="{13B6E77E-5D4B-4FC8-98F0-C13E9E81FFE1}"/>
            </a:ext>
          </a:extLst>
        </xdr:cNvPr>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285" name="正方形/長方形 284">
          <a:extLst>
            <a:ext uri="{FF2B5EF4-FFF2-40B4-BE49-F238E27FC236}">
              <a16:creationId xmlns:a16="http://schemas.microsoft.com/office/drawing/2014/main" id="{6AF5A58A-8A64-497F-8780-C07F8D439111}"/>
            </a:ext>
          </a:extLst>
        </xdr:cNvPr>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286" name="正方形/長方形 285">
          <a:extLst>
            <a:ext uri="{FF2B5EF4-FFF2-40B4-BE49-F238E27FC236}">
              <a16:creationId xmlns:a16="http://schemas.microsoft.com/office/drawing/2014/main" id="{57FB7D6B-EE37-4C05-BD9C-4C070F8AF258}"/>
            </a:ext>
          </a:extLst>
        </xdr:cNvPr>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287" name="正方形/長方形 286">
          <a:extLst>
            <a:ext uri="{FF2B5EF4-FFF2-40B4-BE49-F238E27FC236}">
              <a16:creationId xmlns:a16="http://schemas.microsoft.com/office/drawing/2014/main" id="{F6E4503F-EFF9-4414-9381-72A6FC4ACCC2}"/>
            </a:ext>
          </a:extLst>
        </xdr:cNvPr>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288" name="正方形/長方形 287">
          <a:extLst>
            <a:ext uri="{FF2B5EF4-FFF2-40B4-BE49-F238E27FC236}">
              <a16:creationId xmlns:a16="http://schemas.microsoft.com/office/drawing/2014/main" id="{6C970E83-03E5-4F2F-ADE3-A151C4BC02FD}"/>
            </a:ext>
          </a:extLst>
        </xdr:cNvPr>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289" name="正方形/長方形 288">
          <a:extLst>
            <a:ext uri="{FF2B5EF4-FFF2-40B4-BE49-F238E27FC236}">
              <a16:creationId xmlns:a16="http://schemas.microsoft.com/office/drawing/2014/main" id="{B82C77D2-95BE-48BA-8FE2-390FE567B130}"/>
            </a:ext>
          </a:extLst>
        </xdr:cNvPr>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113,889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290" name="正方形/長方形 289">
          <a:extLst>
            <a:ext uri="{FF2B5EF4-FFF2-40B4-BE49-F238E27FC236}">
              <a16:creationId xmlns:a16="http://schemas.microsoft.com/office/drawing/2014/main" id="{70F891CC-78D1-45CB-B35B-1B0D19F64A35}"/>
            </a:ext>
          </a:extLst>
        </xdr:cNvPr>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291" name="正方形/長方形 290">
          <a:extLst>
            <a:ext uri="{FF2B5EF4-FFF2-40B4-BE49-F238E27FC236}">
              <a16:creationId xmlns:a16="http://schemas.microsoft.com/office/drawing/2014/main" id="{4A570283-CA57-412C-BFA4-013FB2669A97}"/>
            </a:ext>
          </a:extLst>
        </xdr:cNvPr>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54,387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292" name="正方形/長方形 291">
          <a:extLst>
            <a:ext uri="{FF2B5EF4-FFF2-40B4-BE49-F238E27FC236}">
              <a16:creationId xmlns:a16="http://schemas.microsoft.com/office/drawing/2014/main" id="{AFA6437D-2A39-42B7-BBD5-1B6F91384A01}"/>
            </a:ext>
          </a:extLst>
        </xdr:cNvPr>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293" name="正方形/長方形 292">
          <a:extLst>
            <a:ext uri="{FF2B5EF4-FFF2-40B4-BE49-F238E27FC236}">
              <a16:creationId xmlns:a16="http://schemas.microsoft.com/office/drawing/2014/main" id="{0A393752-CF5C-44E6-A5CE-40E50D2EAC71}"/>
            </a:ext>
          </a:extLst>
        </xdr:cNvPr>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294" name="正方形/長方形 293">
          <a:extLst>
            <a:ext uri="{FF2B5EF4-FFF2-40B4-BE49-F238E27FC236}">
              <a16:creationId xmlns:a16="http://schemas.microsoft.com/office/drawing/2014/main" id="{53B0D7A0-0548-4B6E-B8EE-0C84C62D83CB}"/>
            </a:ext>
          </a:extLst>
        </xdr:cNvPr>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295" name="正方形/長方形 294">
          <a:extLst>
            <a:ext uri="{FF2B5EF4-FFF2-40B4-BE49-F238E27FC236}">
              <a16:creationId xmlns:a16="http://schemas.microsoft.com/office/drawing/2014/main" id="{5D07AB60-1648-4A38-874F-3B39229E392C}"/>
            </a:ext>
          </a:extLst>
        </xdr:cNvPr>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296" name="正方形/長方形 295">
          <a:extLst>
            <a:ext uri="{FF2B5EF4-FFF2-40B4-BE49-F238E27FC236}">
              <a16:creationId xmlns:a16="http://schemas.microsoft.com/office/drawing/2014/main" id="{79CD7430-F695-4622-8D66-DA12C2FD261B}"/>
            </a:ext>
          </a:extLst>
        </xdr:cNvPr>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297" name="正方形/長方形 296">
          <a:extLst>
            <a:ext uri="{FF2B5EF4-FFF2-40B4-BE49-F238E27FC236}">
              <a16:creationId xmlns:a16="http://schemas.microsoft.com/office/drawing/2014/main" id="{8EB3A89F-1B98-4D6E-8F8C-B15506EC7044}"/>
            </a:ext>
          </a:extLst>
        </xdr:cNvPr>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298" name="正方形/長方形 297">
          <a:extLst>
            <a:ext uri="{FF2B5EF4-FFF2-40B4-BE49-F238E27FC236}">
              <a16:creationId xmlns:a16="http://schemas.microsoft.com/office/drawing/2014/main" id="{0F64818C-3FE2-4926-9C14-D4E8F33F681A}"/>
            </a:ext>
          </a:extLst>
        </xdr:cNvPr>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299" name="正方形/長方形 298">
          <a:extLst>
            <a:ext uri="{FF2B5EF4-FFF2-40B4-BE49-F238E27FC236}">
              <a16:creationId xmlns:a16="http://schemas.microsoft.com/office/drawing/2014/main" id="{9032B718-9A76-4747-B860-B99B20180E97}"/>
            </a:ext>
          </a:extLst>
        </xdr:cNvPr>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00" name="正方形/長方形 299">
          <a:extLst>
            <a:ext uri="{FF2B5EF4-FFF2-40B4-BE49-F238E27FC236}">
              <a16:creationId xmlns:a16="http://schemas.microsoft.com/office/drawing/2014/main" id="{3995A47B-5DF4-4EFA-870F-48B8FB45670B}"/>
            </a:ext>
          </a:extLst>
        </xdr:cNvPr>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301" name="テキスト ボックス 300">
          <a:extLst>
            <a:ext uri="{FF2B5EF4-FFF2-40B4-BE49-F238E27FC236}">
              <a16:creationId xmlns:a16="http://schemas.microsoft.com/office/drawing/2014/main" id="{528DC717-E31C-4213-A4D4-92EE8491D0D7}"/>
            </a:ext>
          </a:extLst>
        </xdr:cNvPr>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302" name="直線コネクタ 301">
          <a:extLst>
            <a:ext uri="{FF2B5EF4-FFF2-40B4-BE49-F238E27FC236}">
              <a16:creationId xmlns:a16="http://schemas.microsoft.com/office/drawing/2014/main" id="{0E997FA8-B0EC-4550-9C94-A2CA860FD499}"/>
            </a:ext>
          </a:extLst>
        </xdr:cNvPr>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303" name="テキスト ボックス 302">
          <a:extLst>
            <a:ext uri="{FF2B5EF4-FFF2-40B4-BE49-F238E27FC236}">
              <a16:creationId xmlns:a16="http://schemas.microsoft.com/office/drawing/2014/main" id="{DCB7B2EA-CFAA-43A7-968E-285128F43A5F}"/>
            </a:ext>
          </a:extLst>
        </xdr:cNvPr>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304" name="直線コネクタ 303">
          <a:extLst>
            <a:ext uri="{FF2B5EF4-FFF2-40B4-BE49-F238E27FC236}">
              <a16:creationId xmlns:a16="http://schemas.microsoft.com/office/drawing/2014/main" id="{F88E4513-BF24-44F9-A077-71E3FAA71013}"/>
            </a:ext>
          </a:extLst>
        </xdr:cNvPr>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121755</xdr:rowOff>
    </xdr:from>
    <xdr:ext cx="467179" cy="259045"/>
    <xdr:sp macro="" textlink="">
      <xdr:nvSpPr>
        <xdr:cNvPr id="305" name="テキスト ボックス 304">
          <a:extLst>
            <a:ext uri="{FF2B5EF4-FFF2-40B4-BE49-F238E27FC236}">
              <a16:creationId xmlns:a16="http://schemas.microsoft.com/office/drawing/2014/main" id="{01FC23EB-6B4A-48BB-938A-A1D3C462E2AE}"/>
            </a:ext>
          </a:extLst>
        </xdr:cNvPr>
        <xdr:cNvSpPr txBox="1"/>
      </xdr:nvSpPr>
      <xdr:spPr>
        <a:xfrm>
          <a:off x="11978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306" name="直線コネクタ 305">
          <a:extLst>
            <a:ext uri="{FF2B5EF4-FFF2-40B4-BE49-F238E27FC236}">
              <a16:creationId xmlns:a16="http://schemas.microsoft.com/office/drawing/2014/main" id="{B09F5B3A-2E49-438D-BE60-1DD220C31EC5}"/>
            </a:ext>
          </a:extLst>
        </xdr:cNvPr>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307" name="テキスト ボックス 306">
          <a:extLst>
            <a:ext uri="{FF2B5EF4-FFF2-40B4-BE49-F238E27FC236}">
              <a16:creationId xmlns:a16="http://schemas.microsoft.com/office/drawing/2014/main" id="{2B2D226F-8A78-405C-AF24-167D888E07FB}"/>
            </a:ext>
          </a:extLst>
        </xdr:cNvPr>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308" name="直線コネクタ 307">
          <a:extLst>
            <a:ext uri="{FF2B5EF4-FFF2-40B4-BE49-F238E27FC236}">
              <a16:creationId xmlns:a16="http://schemas.microsoft.com/office/drawing/2014/main" id="{E7C517F8-AB50-497C-9A9C-9A76F6B6CFB6}"/>
            </a:ext>
          </a:extLst>
        </xdr:cNvPr>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309" name="テキスト ボックス 308">
          <a:extLst>
            <a:ext uri="{FF2B5EF4-FFF2-40B4-BE49-F238E27FC236}">
              <a16:creationId xmlns:a16="http://schemas.microsoft.com/office/drawing/2014/main" id="{B4320CCC-AE0A-4714-9847-B47C3697D382}"/>
            </a:ext>
          </a:extLst>
        </xdr:cNvPr>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310" name="直線コネクタ 309">
          <a:extLst>
            <a:ext uri="{FF2B5EF4-FFF2-40B4-BE49-F238E27FC236}">
              <a16:creationId xmlns:a16="http://schemas.microsoft.com/office/drawing/2014/main" id="{D2413727-7F05-4462-898C-ECE3A10D7A66}"/>
            </a:ext>
          </a:extLst>
        </xdr:cNvPr>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311" name="テキスト ボックス 310">
          <a:extLst>
            <a:ext uri="{FF2B5EF4-FFF2-40B4-BE49-F238E27FC236}">
              <a16:creationId xmlns:a16="http://schemas.microsoft.com/office/drawing/2014/main" id="{66C4D49F-6392-4C6B-819F-F707DFCC983A}"/>
            </a:ext>
          </a:extLst>
        </xdr:cNvPr>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312" name="直線コネクタ 311">
          <a:extLst>
            <a:ext uri="{FF2B5EF4-FFF2-40B4-BE49-F238E27FC236}">
              <a16:creationId xmlns:a16="http://schemas.microsoft.com/office/drawing/2014/main" id="{8F9EFE03-05EE-4610-98F7-18E483D65C96}"/>
            </a:ext>
          </a:extLst>
        </xdr:cNvPr>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313" name="テキスト ボックス 312">
          <a:extLst>
            <a:ext uri="{FF2B5EF4-FFF2-40B4-BE49-F238E27FC236}">
              <a16:creationId xmlns:a16="http://schemas.microsoft.com/office/drawing/2014/main" id="{E829D3DD-F902-4941-ADC8-D42AD647EDFE}"/>
            </a:ext>
          </a:extLst>
        </xdr:cNvPr>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314" name="直線コネクタ 313">
          <a:extLst>
            <a:ext uri="{FF2B5EF4-FFF2-40B4-BE49-F238E27FC236}">
              <a16:creationId xmlns:a16="http://schemas.microsoft.com/office/drawing/2014/main" id="{088E7FDA-DEDC-4845-9E13-5B42252BDB8C}"/>
            </a:ext>
          </a:extLst>
        </xdr:cNvPr>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31949</xdr:rowOff>
    </xdr:from>
    <xdr:ext cx="338939" cy="259045"/>
    <xdr:sp macro="" textlink="">
      <xdr:nvSpPr>
        <xdr:cNvPr id="315" name="テキスト ボックス 314">
          <a:extLst>
            <a:ext uri="{FF2B5EF4-FFF2-40B4-BE49-F238E27FC236}">
              <a16:creationId xmlns:a16="http://schemas.microsoft.com/office/drawing/2014/main" id="{F3F067F7-2262-4044-A9DB-240D6A70D650}"/>
            </a:ext>
          </a:extLst>
        </xdr:cNvPr>
        <xdr:cNvSpPr txBox="1"/>
      </xdr:nvSpPr>
      <xdr:spPr>
        <a:xfrm>
          <a:off x="12107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316" name="直線コネクタ 315">
          <a:extLst>
            <a:ext uri="{FF2B5EF4-FFF2-40B4-BE49-F238E27FC236}">
              <a16:creationId xmlns:a16="http://schemas.microsoft.com/office/drawing/2014/main" id="{7C8B8FC9-0335-4D05-B5E0-59D71A9A91A4}"/>
            </a:ext>
          </a:extLst>
        </xdr:cNvPr>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317" name="【認定こども園・幼稚園・保育所】&#10;有形固定資産減価償却率グラフ枠">
          <a:extLst>
            <a:ext uri="{FF2B5EF4-FFF2-40B4-BE49-F238E27FC236}">
              <a16:creationId xmlns:a16="http://schemas.microsoft.com/office/drawing/2014/main" id="{15BDAE6F-264D-4A71-A055-3C896A2DB39B}"/>
            </a:ext>
          </a:extLst>
        </xdr:cNvPr>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68036</xdr:rowOff>
    </xdr:from>
    <xdr:to>
      <xdr:col>85</xdr:col>
      <xdr:colOff>126364</xdr:colOff>
      <xdr:row>42</xdr:row>
      <xdr:rowOff>92528</xdr:rowOff>
    </xdr:to>
    <xdr:cxnSp macro="">
      <xdr:nvCxnSpPr>
        <xdr:cNvPr id="318" name="直線コネクタ 317">
          <a:extLst>
            <a:ext uri="{FF2B5EF4-FFF2-40B4-BE49-F238E27FC236}">
              <a16:creationId xmlns:a16="http://schemas.microsoft.com/office/drawing/2014/main" id="{E733B013-582B-41CC-B2B6-DDA19E70B834}"/>
            </a:ext>
          </a:extLst>
        </xdr:cNvPr>
        <xdr:cNvCxnSpPr/>
      </xdr:nvCxnSpPr>
      <xdr:spPr>
        <a:xfrm flipV="1">
          <a:off x="16318864" y="5725886"/>
          <a:ext cx="0" cy="15675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96355</xdr:rowOff>
    </xdr:from>
    <xdr:ext cx="469744" cy="259045"/>
    <xdr:sp macro="" textlink="">
      <xdr:nvSpPr>
        <xdr:cNvPr id="319" name="【認定こども園・幼稚園・保育所】&#10;有形固定資産減価償却率最小値テキスト">
          <a:extLst>
            <a:ext uri="{FF2B5EF4-FFF2-40B4-BE49-F238E27FC236}">
              <a16:creationId xmlns:a16="http://schemas.microsoft.com/office/drawing/2014/main" id="{464C9D72-94D0-49B1-BCCD-3FA8D82A9BBE}"/>
            </a:ext>
          </a:extLst>
        </xdr:cNvPr>
        <xdr:cNvSpPr txBox="1"/>
      </xdr:nvSpPr>
      <xdr:spPr>
        <a:xfrm>
          <a:off x="16357600" y="729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92528</xdr:rowOff>
    </xdr:from>
    <xdr:to>
      <xdr:col>86</xdr:col>
      <xdr:colOff>25400</xdr:colOff>
      <xdr:row>42</xdr:row>
      <xdr:rowOff>92528</xdr:rowOff>
    </xdr:to>
    <xdr:cxnSp macro="">
      <xdr:nvCxnSpPr>
        <xdr:cNvPr id="320" name="直線コネクタ 319">
          <a:extLst>
            <a:ext uri="{FF2B5EF4-FFF2-40B4-BE49-F238E27FC236}">
              <a16:creationId xmlns:a16="http://schemas.microsoft.com/office/drawing/2014/main" id="{AE451EC8-E17B-42D7-B5A9-BF7D35E77988}"/>
            </a:ext>
          </a:extLst>
        </xdr:cNvPr>
        <xdr:cNvCxnSpPr/>
      </xdr:nvCxnSpPr>
      <xdr:spPr>
        <a:xfrm>
          <a:off x="16230600" y="729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14713</xdr:rowOff>
    </xdr:from>
    <xdr:ext cx="340478" cy="259045"/>
    <xdr:sp macro="" textlink="">
      <xdr:nvSpPr>
        <xdr:cNvPr id="321" name="【認定こども園・幼稚園・保育所】&#10;有形固定資産減価償却率最大値テキスト">
          <a:extLst>
            <a:ext uri="{FF2B5EF4-FFF2-40B4-BE49-F238E27FC236}">
              <a16:creationId xmlns:a16="http://schemas.microsoft.com/office/drawing/2014/main" id="{19BA3F06-D256-4CDE-9E94-6B33A1398B78}"/>
            </a:ext>
          </a:extLst>
        </xdr:cNvPr>
        <xdr:cNvSpPr txBox="1"/>
      </xdr:nvSpPr>
      <xdr:spPr>
        <a:xfrm>
          <a:off x="16357600" y="5501113"/>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68036</xdr:rowOff>
    </xdr:from>
    <xdr:to>
      <xdr:col>86</xdr:col>
      <xdr:colOff>25400</xdr:colOff>
      <xdr:row>33</xdr:row>
      <xdr:rowOff>68036</xdr:rowOff>
    </xdr:to>
    <xdr:cxnSp macro="">
      <xdr:nvCxnSpPr>
        <xdr:cNvPr id="322" name="直線コネクタ 321">
          <a:extLst>
            <a:ext uri="{FF2B5EF4-FFF2-40B4-BE49-F238E27FC236}">
              <a16:creationId xmlns:a16="http://schemas.microsoft.com/office/drawing/2014/main" id="{DE71BA48-F4AC-45BB-97E8-10BFA0E70BE0}"/>
            </a:ext>
          </a:extLst>
        </xdr:cNvPr>
        <xdr:cNvCxnSpPr/>
      </xdr:nvCxnSpPr>
      <xdr:spPr>
        <a:xfrm>
          <a:off x="16230600" y="57258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38</xdr:row>
      <xdr:rowOff>75673</xdr:rowOff>
    </xdr:from>
    <xdr:ext cx="405111" cy="259045"/>
    <xdr:sp macro="" textlink="">
      <xdr:nvSpPr>
        <xdr:cNvPr id="323" name="【認定こども園・幼稚園・保育所】&#10;有形固定資産減価償却率平均値テキスト">
          <a:extLst>
            <a:ext uri="{FF2B5EF4-FFF2-40B4-BE49-F238E27FC236}">
              <a16:creationId xmlns:a16="http://schemas.microsoft.com/office/drawing/2014/main" id="{9F3C8363-85FD-4A23-800A-639E40516B5D}"/>
            </a:ext>
          </a:extLst>
        </xdr:cNvPr>
        <xdr:cNvSpPr txBox="1"/>
      </xdr:nvSpPr>
      <xdr:spPr>
        <a:xfrm>
          <a:off x="16357600" y="659077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97246</xdr:rowOff>
    </xdr:from>
    <xdr:to>
      <xdr:col>85</xdr:col>
      <xdr:colOff>177800</xdr:colOff>
      <xdr:row>39</xdr:row>
      <xdr:rowOff>27396</xdr:rowOff>
    </xdr:to>
    <xdr:sp macro="" textlink="">
      <xdr:nvSpPr>
        <xdr:cNvPr id="324" name="フローチャート: 判断 323">
          <a:extLst>
            <a:ext uri="{FF2B5EF4-FFF2-40B4-BE49-F238E27FC236}">
              <a16:creationId xmlns:a16="http://schemas.microsoft.com/office/drawing/2014/main" id="{36964FBC-3FAA-4F20-AADA-0D8FCF473D45}"/>
            </a:ext>
          </a:extLst>
        </xdr:cNvPr>
        <xdr:cNvSpPr/>
      </xdr:nvSpPr>
      <xdr:spPr>
        <a:xfrm>
          <a:off x="16268700" y="66123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102144</xdr:rowOff>
    </xdr:from>
    <xdr:to>
      <xdr:col>81</xdr:col>
      <xdr:colOff>101600</xdr:colOff>
      <xdr:row>39</xdr:row>
      <xdr:rowOff>32294</xdr:rowOff>
    </xdr:to>
    <xdr:sp macro="" textlink="">
      <xdr:nvSpPr>
        <xdr:cNvPr id="325" name="フローチャート: 判断 324">
          <a:extLst>
            <a:ext uri="{FF2B5EF4-FFF2-40B4-BE49-F238E27FC236}">
              <a16:creationId xmlns:a16="http://schemas.microsoft.com/office/drawing/2014/main" id="{B4BD36AE-C00C-4E35-9902-8780D211CC5A}"/>
            </a:ext>
          </a:extLst>
        </xdr:cNvPr>
        <xdr:cNvSpPr/>
      </xdr:nvSpPr>
      <xdr:spPr>
        <a:xfrm>
          <a:off x="15430500" y="6617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38</xdr:row>
      <xdr:rowOff>40096</xdr:rowOff>
    </xdr:from>
    <xdr:to>
      <xdr:col>76</xdr:col>
      <xdr:colOff>165100</xdr:colOff>
      <xdr:row>38</xdr:row>
      <xdr:rowOff>141696</xdr:rowOff>
    </xdr:to>
    <xdr:sp macro="" textlink="">
      <xdr:nvSpPr>
        <xdr:cNvPr id="326" name="フローチャート: 判断 325">
          <a:extLst>
            <a:ext uri="{FF2B5EF4-FFF2-40B4-BE49-F238E27FC236}">
              <a16:creationId xmlns:a16="http://schemas.microsoft.com/office/drawing/2014/main" id="{AF59407E-4E9A-436F-8004-EE7AAB63E513}"/>
            </a:ext>
          </a:extLst>
        </xdr:cNvPr>
        <xdr:cNvSpPr/>
      </xdr:nvSpPr>
      <xdr:spPr>
        <a:xfrm>
          <a:off x="14541500" y="6555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38</xdr:row>
      <xdr:rowOff>12337</xdr:rowOff>
    </xdr:from>
    <xdr:to>
      <xdr:col>72</xdr:col>
      <xdr:colOff>38100</xdr:colOff>
      <xdr:row>38</xdr:row>
      <xdr:rowOff>113937</xdr:rowOff>
    </xdr:to>
    <xdr:sp macro="" textlink="">
      <xdr:nvSpPr>
        <xdr:cNvPr id="327" name="フローチャート: 判断 326">
          <a:extLst>
            <a:ext uri="{FF2B5EF4-FFF2-40B4-BE49-F238E27FC236}">
              <a16:creationId xmlns:a16="http://schemas.microsoft.com/office/drawing/2014/main" id="{12574715-08D6-401E-89EC-3D9B5F89CCF6}"/>
            </a:ext>
          </a:extLst>
        </xdr:cNvPr>
        <xdr:cNvSpPr/>
      </xdr:nvSpPr>
      <xdr:spPr>
        <a:xfrm>
          <a:off x="13652500" y="65274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38</xdr:row>
      <xdr:rowOff>28666</xdr:rowOff>
    </xdr:from>
    <xdr:to>
      <xdr:col>67</xdr:col>
      <xdr:colOff>101600</xdr:colOff>
      <xdr:row>38</xdr:row>
      <xdr:rowOff>130266</xdr:rowOff>
    </xdr:to>
    <xdr:sp macro="" textlink="">
      <xdr:nvSpPr>
        <xdr:cNvPr id="328" name="フローチャート: 判断 327">
          <a:extLst>
            <a:ext uri="{FF2B5EF4-FFF2-40B4-BE49-F238E27FC236}">
              <a16:creationId xmlns:a16="http://schemas.microsoft.com/office/drawing/2014/main" id="{1A4FF731-792C-4DA3-9FD2-3084C178692B}"/>
            </a:ext>
          </a:extLst>
        </xdr:cNvPr>
        <xdr:cNvSpPr/>
      </xdr:nvSpPr>
      <xdr:spPr>
        <a:xfrm>
          <a:off x="12763500" y="65437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329" name="テキスト ボックス 328">
          <a:extLst>
            <a:ext uri="{FF2B5EF4-FFF2-40B4-BE49-F238E27FC236}">
              <a16:creationId xmlns:a16="http://schemas.microsoft.com/office/drawing/2014/main" id="{A7F24640-E029-49FB-9061-0C6A300E2343}"/>
            </a:ext>
          </a:extLst>
        </xdr:cNvPr>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330" name="テキスト ボックス 329">
          <a:extLst>
            <a:ext uri="{FF2B5EF4-FFF2-40B4-BE49-F238E27FC236}">
              <a16:creationId xmlns:a16="http://schemas.microsoft.com/office/drawing/2014/main" id="{EE9C2F4D-20B3-44EC-B60A-8476FC5A7D3C}"/>
            </a:ext>
          </a:extLst>
        </xdr:cNvPr>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331" name="テキスト ボックス 330">
          <a:extLst>
            <a:ext uri="{FF2B5EF4-FFF2-40B4-BE49-F238E27FC236}">
              <a16:creationId xmlns:a16="http://schemas.microsoft.com/office/drawing/2014/main" id="{EB77C1A6-56BC-46F0-B8D5-7A7870CDD3DA}"/>
            </a:ext>
          </a:extLst>
        </xdr:cNvPr>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332" name="テキスト ボックス 331">
          <a:extLst>
            <a:ext uri="{FF2B5EF4-FFF2-40B4-BE49-F238E27FC236}">
              <a16:creationId xmlns:a16="http://schemas.microsoft.com/office/drawing/2014/main" id="{278C6FF6-48E2-422F-AD86-E663C2BF0FF1}"/>
            </a:ext>
          </a:extLst>
        </xdr:cNvPr>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333" name="テキスト ボックス 332">
          <a:extLst>
            <a:ext uri="{FF2B5EF4-FFF2-40B4-BE49-F238E27FC236}">
              <a16:creationId xmlns:a16="http://schemas.microsoft.com/office/drawing/2014/main" id="{F55CD0F0-7F64-4369-B00F-E6A7CB105D29}"/>
            </a:ext>
          </a:extLst>
        </xdr:cNvPr>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15603</xdr:rowOff>
    </xdr:from>
    <xdr:to>
      <xdr:col>85</xdr:col>
      <xdr:colOff>177800</xdr:colOff>
      <xdr:row>38</xdr:row>
      <xdr:rowOff>117203</xdr:rowOff>
    </xdr:to>
    <xdr:sp macro="" textlink="">
      <xdr:nvSpPr>
        <xdr:cNvPr id="334" name="楕円 333">
          <a:extLst>
            <a:ext uri="{FF2B5EF4-FFF2-40B4-BE49-F238E27FC236}">
              <a16:creationId xmlns:a16="http://schemas.microsoft.com/office/drawing/2014/main" id="{D0893FBE-CF60-4137-8C7B-907581A8DE1F}"/>
            </a:ext>
          </a:extLst>
        </xdr:cNvPr>
        <xdr:cNvSpPr/>
      </xdr:nvSpPr>
      <xdr:spPr>
        <a:xfrm>
          <a:off x="16268700" y="65307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37</xdr:row>
      <xdr:rowOff>38480</xdr:rowOff>
    </xdr:from>
    <xdr:ext cx="405111" cy="259045"/>
    <xdr:sp macro="" textlink="">
      <xdr:nvSpPr>
        <xdr:cNvPr id="335" name="【認定こども園・幼稚園・保育所】&#10;有形固定資産減価償却率該当値テキスト">
          <a:extLst>
            <a:ext uri="{FF2B5EF4-FFF2-40B4-BE49-F238E27FC236}">
              <a16:creationId xmlns:a16="http://schemas.microsoft.com/office/drawing/2014/main" id="{E82F6FA0-4E93-4EE1-9B69-EBA8EE22FBF3}"/>
            </a:ext>
          </a:extLst>
        </xdr:cNvPr>
        <xdr:cNvSpPr txBox="1"/>
      </xdr:nvSpPr>
      <xdr:spPr>
        <a:xfrm>
          <a:off x="16357600" y="63821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134801</xdr:rowOff>
    </xdr:from>
    <xdr:to>
      <xdr:col>81</xdr:col>
      <xdr:colOff>101600</xdr:colOff>
      <xdr:row>38</xdr:row>
      <xdr:rowOff>64951</xdr:rowOff>
    </xdr:to>
    <xdr:sp macro="" textlink="">
      <xdr:nvSpPr>
        <xdr:cNvPr id="336" name="楕円 335">
          <a:extLst>
            <a:ext uri="{FF2B5EF4-FFF2-40B4-BE49-F238E27FC236}">
              <a16:creationId xmlns:a16="http://schemas.microsoft.com/office/drawing/2014/main" id="{E403C6FA-66A4-428F-8383-B58721108ABE}"/>
            </a:ext>
          </a:extLst>
        </xdr:cNvPr>
        <xdr:cNvSpPr/>
      </xdr:nvSpPr>
      <xdr:spPr>
        <a:xfrm>
          <a:off x="15430500" y="64784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38</xdr:row>
      <xdr:rowOff>14151</xdr:rowOff>
    </xdr:from>
    <xdr:to>
      <xdr:col>85</xdr:col>
      <xdr:colOff>127000</xdr:colOff>
      <xdr:row>38</xdr:row>
      <xdr:rowOff>66403</xdr:rowOff>
    </xdr:to>
    <xdr:cxnSp macro="">
      <xdr:nvCxnSpPr>
        <xdr:cNvPr id="337" name="直線コネクタ 336">
          <a:extLst>
            <a:ext uri="{FF2B5EF4-FFF2-40B4-BE49-F238E27FC236}">
              <a16:creationId xmlns:a16="http://schemas.microsoft.com/office/drawing/2014/main" id="{3E11C8CA-693D-4E24-B9F0-A569121E516F}"/>
            </a:ext>
          </a:extLst>
        </xdr:cNvPr>
        <xdr:cNvCxnSpPr/>
      </xdr:nvCxnSpPr>
      <xdr:spPr>
        <a:xfrm>
          <a:off x="15481300" y="6529251"/>
          <a:ext cx="838200" cy="522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84183</xdr:rowOff>
    </xdr:from>
    <xdr:to>
      <xdr:col>76</xdr:col>
      <xdr:colOff>165100</xdr:colOff>
      <xdr:row>38</xdr:row>
      <xdr:rowOff>14332</xdr:rowOff>
    </xdr:to>
    <xdr:sp macro="" textlink="">
      <xdr:nvSpPr>
        <xdr:cNvPr id="338" name="楕円 337">
          <a:extLst>
            <a:ext uri="{FF2B5EF4-FFF2-40B4-BE49-F238E27FC236}">
              <a16:creationId xmlns:a16="http://schemas.microsoft.com/office/drawing/2014/main" id="{272CF56D-C793-476E-BDCF-719414195226}"/>
            </a:ext>
          </a:extLst>
        </xdr:cNvPr>
        <xdr:cNvSpPr/>
      </xdr:nvSpPr>
      <xdr:spPr>
        <a:xfrm>
          <a:off x="14541500" y="6427833"/>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134983</xdr:rowOff>
    </xdr:from>
    <xdr:to>
      <xdr:col>81</xdr:col>
      <xdr:colOff>50800</xdr:colOff>
      <xdr:row>38</xdr:row>
      <xdr:rowOff>14151</xdr:rowOff>
    </xdr:to>
    <xdr:cxnSp macro="">
      <xdr:nvCxnSpPr>
        <xdr:cNvPr id="339" name="直線コネクタ 338">
          <a:extLst>
            <a:ext uri="{FF2B5EF4-FFF2-40B4-BE49-F238E27FC236}">
              <a16:creationId xmlns:a16="http://schemas.microsoft.com/office/drawing/2014/main" id="{E5251087-0BB9-446B-B084-9691F632D9E9}"/>
            </a:ext>
          </a:extLst>
        </xdr:cNvPr>
        <xdr:cNvCxnSpPr/>
      </xdr:nvCxnSpPr>
      <xdr:spPr>
        <a:xfrm>
          <a:off x="14592300" y="6478633"/>
          <a:ext cx="889000" cy="506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31931</xdr:rowOff>
    </xdr:from>
    <xdr:to>
      <xdr:col>72</xdr:col>
      <xdr:colOff>38100</xdr:colOff>
      <xdr:row>37</xdr:row>
      <xdr:rowOff>133531</xdr:rowOff>
    </xdr:to>
    <xdr:sp macro="" textlink="">
      <xdr:nvSpPr>
        <xdr:cNvPr id="340" name="楕円 339">
          <a:extLst>
            <a:ext uri="{FF2B5EF4-FFF2-40B4-BE49-F238E27FC236}">
              <a16:creationId xmlns:a16="http://schemas.microsoft.com/office/drawing/2014/main" id="{E5B97ACB-05D6-44B3-9229-47326AD87938}"/>
            </a:ext>
          </a:extLst>
        </xdr:cNvPr>
        <xdr:cNvSpPr/>
      </xdr:nvSpPr>
      <xdr:spPr>
        <a:xfrm>
          <a:off x="13652500" y="63755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37</xdr:row>
      <xdr:rowOff>82731</xdr:rowOff>
    </xdr:from>
    <xdr:to>
      <xdr:col>76</xdr:col>
      <xdr:colOff>114300</xdr:colOff>
      <xdr:row>37</xdr:row>
      <xdr:rowOff>134983</xdr:rowOff>
    </xdr:to>
    <xdr:cxnSp macro="">
      <xdr:nvCxnSpPr>
        <xdr:cNvPr id="341" name="直線コネクタ 340">
          <a:extLst>
            <a:ext uri="{FF2B5EF4-FFF2-40B4-BE49-F238E27FC236}">
              <a16:creationId xmlns:a16="http://schemas.microsoft.com/office/drawing/2014/main" id="{CD0CD14D-3C51-490E-91F3-02F5CE8D1AA2}"/>
            </a:ext>
          </a:extLst>
        </xdr:cNvPr>
        <xdr:cNvCxnSpPr/>
      </xdr:nvCxnSpPr>
      <xdr:spPr>
        <a:xfrm>
          <a:off x="13703300" y="6426381"/>
          <a:ext cx="889000" cy="522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36</xdr:row>
      <xdr:rowOff>154396</xdr:rowOff>
    </xdr:from>
    <xdr:to>
      <xdr:col>67</xdr:col>
      <xdr:colOff>101600</xdr:colOff>
      <xdr:row>37</xdr:row>
      <xdr:rowOff>84546</xdr:rowOff>
    </xdr:to>
    <xdr:sp macro="" textlink="">
      <xdr:nvSpPr>
        <xdr:cNvPr id="342" name="楕円 341">
          <a:extLst>
            <a:ext uri="{FF2B5EF4-FFF2-40B4-BE49-F238E27FC236}">
              <a16:creationId xmlns:a16="http://schemas.microsoft.com/office/drawing/2014/main" id="{744A8107-F82D-4BF5-9333-1750DAD4FB71}"/>
            </a:ext>
          </a:extLst>
        </xdr:cNvPr>
        <xdr:cNvSpPr/>
      </xdr:nvSpPr>
      <xdr:spPr>
        <a:xfrm>
          <a:off x="12763500" y="63265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37</xdr:row>
      <xdr:rowOff>33746</xdr:rowOff>
    </xdr:from>
    <xdr:to>
      <xdr:col>71</xdr:col>
      <xdr:colOff>177800</xdr:colOff>
      <xdr:row>37</xdr:row>
      <xdr:rowOff>82731</xdr:rowOff>
    </xdr:to>
    <xdr:cxnSp macro="">
      <xdr:nvCxnSpPr>
        <xdr:cNvPr id="343" name="直線コネクタ 342">
          <a:extLst>
            <a:ext uri="{FF2B5EF4-FFF2-40B4-BE49-F238E27FC236}">
              <a16:creationId xmlns:a16="http://schemas.microsoft.com/office/drawing/2014/main" id="{DC434E27-2329-4E4F-B791-1DCC83AD67F3}"/>
            </a:ext>
          </a:extLst>
        </xdr:cNvPr>
        <xdr:cNvCxnSpPr/>
      </xdr:nvCxnSpPr>
      <xdr:spPr>
        <a:xfrm>
          <a:off x="12814300" y="6377396"/>
          <a:ext cx="889000" cy="489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39</xdr:row>
      <xdr:rowOff>23421</xdr:rowOff>
    </xdr:from>
    <xdr:ext cx="405111" cy="259045"/>
    <xdr:sp macro="" textlink="">
      <xdr:nvSpPr>
        <xdr:cNvPr id="344" name="n_1aveValue【認定こども園・幼稚園・保育所】&#10;有形固定資産減価償却率">
          <a:extLst>
            <a:ext uri="{FF2B5EF4-FFF2-40B4-BE49-F238E27FC236}">
              <a16:creationId xmlns:a16="http://schemas.microsoft.com/office/drawing/2014/main" id="{F1369535-7E94-4297-AF45-7066E624887F}"/>
            </a:ext>
          </a:extLst>
        </xdr:cNvPr>
        <xdr:cNvSpPr txBox="1"/>
      </xdr:nvSpPr>
      <xdr:spPr>
        <a:xfrm>
          <a:off x="15266044" y="67099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38</xdr:row>
      <xdr:rowOff>132823</xdr:rowOff>
    </xdr:from>
    <xdr:ext cx="405111" cy="259045"/>
    <xdr:sp macro="" textlink="">
      <xdr:nvSpPr>
        <xdr:cNvPr id="345" name="n_2aveValue【認定こども園・幼稚園・保育所】&#10;有形固定資産減価償却率">
          <a:extLst>
            <a:ext uri="{FF2B5EF4-FFF2-40B4-BE49-F238E27FC236}">
              <a16:creationId xmlns:a16="http://schemas.microsoft.com/office/drawing/2014/main" id="{9BA85D12-1FDA-4824-BAB0-1292B69D9584}"/>
            </a:ext>
          </a:extLst>
        </xdr:cNvPr>
        <xdr:cNvSpPr txBox="1"/>
      </xdr:nvSpPr>
      <xdr:spPr>
        <a:xfrm>
          <a:off x="14389744" y="66479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38</xdr:row>
      <xdr:rowOff>105064</xdr:rowOff>
    </xdr:from>
    <xdr:ext cx="405111" cy="259045"/>
    <xdr:sp macro="" textlink="">
      <xdr:nvSpPr>
        <xdr:cNvPr id="346" name="n_3aveValue【認定こども園・幼稚園・保育所】&#10;有形固定資産減価償却率">
          <a:extLst>
            <a:ext uri="{FF2B5EF4-FFF2-40B4-BE49-F238E27FC236}">
              <a16:creationId xmlns:a16="http://schemas.microsoft.com/office/drawing/2014/main" id="{B0D79290-287A-476A-A3B5-D1811D90B06E}"/>
            </a:ext>
          </a:extLst>
        </xdr:cNvPr>
        <xdr:cNvSpPr txBox="1"/>
      </xdr:nvSpPr>
      <xdr:spPr>
        <a:xfrm>
          <a:off x="13500744" y="66201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38</xdr:row>
      <xdr:rowOff>121393</xdr:rowOff>
    </xdr:from>
    <xdr:ext cx="405111" cy="259045"/>
    <xdr:sp macro="" textlink="">
      <xdr:nvSpPr>
        <xdr:cNvPr id="347" name="n_4aveValue【認定こども園・幼稚園・保育所】&#10;有形固定資産減価償却率">
          <a:extLst>
            <a:ext uri="{FF2B5EF4-FFF2-40B4-BE49-F238E27FC236}">
              <a16:creationId xmlns:a16="http://schemas.microsoft.com/office/drawing/2014/main" id="{D6067E06-9CF2-492F-9D75-B4A755C7D3FC}"/>
            </a:ext>
          </a:extLst>
        </xdr:cNvPr>
        <xdr:cNvSpPr txBox="1"/>
      </xdr:nvSpPr>
      <xdr:spPr>
        <a:xfrm>
          <a:off x="12611744" y="66364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36</xdr:row>
      <xdr:rowOff>81478</xdr:rowOff>
    </xdr:from>
    <xdr:ext cx="405111" cy="259045"/>
    <xdr:sp macro="" textlink="">
      <xdr:nvSpPr>
        <xdr:cNvPr id="348" name="n_1mainValue【認定こども園・幼稚園・保育所】&#10;有形固定資産減価償却率">
          <a:extLst>
            <a:ext uri="{FF2B5EF4-FFF2-40B4-BE49-F238E27FC236}">
              <a16:creationId xmlns:a16="http://schemas.microsoft.com/office/drawing/2014/main" id="{CF8759DC-E9F5-4DF1-85DC-81D10E64BD55}"/>
            </a:ext>
          </a:extLst>
        </xdr:cNvPr>
        <xdr:cNvSpPr txBox="1"/>
      </xdr:nvSpPr>
      <xdr:spPr>
        <a:xfrm>
          <a:off x="15266044" y="62536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30860</xdr:rowOff>
    </xdr:from>
    <xdr:ext cx="405111" cy="259045"/>
    <xdr:sp macro="" textlink="">
      <xdr:nvSpPr>
        <xdr:cNvPr id="349" name="n_2mainValue【認定こども園・幼稚園・保育所】&#10;有形固定資産減価償却率">
          <a:extLst>
            <a:ext uri="{FF2B5EF4-FFF2-40B4-BE49-F238E27FC236}">
              <a16:creationId xmlns:a16="http://schemas.microsoft.com/office/drawing/2014/main" id="{66999E22-8D47-46BA-946B-3AE519C0A21F}"/>
            </a:ext>
          </a:extLst>
        </xdr:cNvPr>
        <xdr:cNvSpPr txBox="1"/>
      </xdr:nvSpPr>
      <xdr:spPr>
        <a:xfrm>
          <a:off x="14389744" y="620306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35</xdr:row>
      <xdr:rowOff>150058</xdr:rowOff>
    </xdr:from>
    <xdr:ext cx="405111" cy="259045"/>
    <xdr:sp macro="" textlink="">
      <xdr:nvSpPr>
        <xdr:cNvPr id="350" name="n_3mainValue【認定こども園・幼稚園・保育所】&#10;有形固定資産減価償却率">
          <a:extLst>
            <a:ext uri="{FF2B5EF4-FFF2-40B4-BE49-F238E27FC236}">
              <a16:creationId xmlns:a16="http://schemas.microsoft.com/office/drawing/2014/main" id="{07CE9F2F-F3C7-4A7D-8472-AA9579A3FEB2}"/>
            </a:ext>
          </a:extLst>
        </xdr:cNvPr>
        <xdr:cNvSpPr txBox="1"/>
      </xdr:nvSpPr>
      <xdr:spPr>
        <a:xfrm>
          <a:off x="13500744" y="61508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35</xdr:row>
      <xdr:rowOff>101073</xdr:rowOff>
    </xdr:from>
    <xdr:ext cx="405111" cy="259045"/>
    <xdr:sp macro="" textlink="">
      <xdr:nvSpPr>
        <xdr:cNvPr id="351" name="n_4mainValue【認定こども園・幼稚園・保育所】&#10;有形固定資産減価償却率">
          <a:extLst>
            <a:ext uri="{FF2B5EF4-FFF2-40B4-BE49-F238E27FC236}">
              <a16:creationId xmlns:a16="http://schemas.microsoft.com/office/drawing/2014/main" id="{F037284B-881D-46AD-A1E5-9B8625A81257}"/>
            </a:ext>
          </a:extLst>
        </xdr:cNvPr>
        <xdr:cNvSpPr txBox="1"/>
      </xdr:nvSpPr>
      <xdr:spPr>
        <a:xfrm>
          <a:off x="12611744" y="61018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352" name="正方形/長方形 351">
          <a:extLst>
            <a:ext uri="{FF2B5EF4-FFF2-40B4-BE49-F238E27FC236}">
              <a16:creationId xmlns:a16="http://schemas.microsoft.com/office/drawing/2014/main" id="{99F09D1D-C598-4D16-942F-5204484B9480}"/>
            </a:ext>
          </a:extLst>
        </xdr:cNvPr>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353" name="正方形/長方形 352">
          <a:extLst>
            <a:ext uri="{FF2B5EF4-FFF2-40B4-BE49-F238E27FC236}">
              <a16:creationId xmlns:a16="http://schemas.microsoft.com/office/drawing/2014/main" id="{66124719-E468-4267-941B-0AF2DEB54F3B}"/>
            </a:ext>
          </a:extLst>
        </xdr:cNvPr>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354" name="正方形/長方形 353">
          <a:extLst>
            <a:ext uri="{FF2B5EF4-FFF2-40B4-BE49-F238E27FC236}">
              <a16:creationId xmlns:a16="http://schemas.microsoft.com/office/drawing/2014/main" id="{C5FD2F85-E178-412B-9897-D15A088A34ED}"/>
            </a:ext>
          </a:extLst>
        </xdr:cNvPr>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355" name="正方形/長方形 354">
          <a:extLst>
            <a:ext uri="{FF2B5EF4-FFF2-40B4-BE49-F238E27FC236}">
              <a16:creationId xmlns:a16="http://schemas.microsoft.com/office/drawing/2014/main" id="{929E84FE-C9C6-4A2B-BB2E-31FDAD98D2C2}"/>
            </a:ext>
          </a:extLst>
        </xdr:cNvPr>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356" name="正方形/長方形 355">
          <a:extLst>
            <a:ext uri="{FF2B5EF4-FFF2-40B4-BE49-F238E27FC236}">
              <a16:creationId xmlns:a16="http://schemas.microsoft.com/office/drawing/2014/main" id="{F8316D2B-5CC4-4CCC-BA07-B16920738875}"/>
            </a:ext>
          </a:extLst>
        </xdr:cNvPr>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357" name="正方形/長方形 356">
          <a:extLst>
            <a:ext uri="{FF2B5EF4-FFF2-40B4-BE49-F238E27FC236}">
              <a16:creationId xmlns:a16="http://schemas.microsoft.com/office/drawing/2014/main" id="{A3D2F4A0-EDDA-47D6-B433-D5A323C28F33}"/>
            </a:ext>
          </a:extLst>
        </xdr:cNvPr>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358" name="正方形/長方形 357">
          <a:extLst>
            <a:ext uri="{FF2B5EF4-FFF2-40B4-BE49-F238E27FC236}">
              <a16:creationId xmlns:a16="http://schemas.microsoft.com/office/drawing/2014/main" id="{27A3888A-0C2C-41EE-9A20-ECD150E17B57}"/>
            </a:ext>
          </a:extLst>
        </xdr:cNvPr>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359" name="正方形/長方形 358">
          <a:extLst>
            <a:ext uri="{FF2B5EF4-FFF2-40B4-BE49-F238E27FC236}">
              <a16:creationId xmlns:a16="http://schemas.microsoft.com/office/drawing/2014/main" id="{6D3B7A0D-03CF-411F-AC9D-641D8B5C2E9A}"/>
            </a:ext>
          </a:extLst>
        </xdr:cNvPr>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360" name="テキスト ボックス 359">
          <a:extLst>
            <a:ext uri="{FF2B5EF4-FFF2-40B4-BE49-F238E27FC236}">
              <a16:creationId xmlns:a16="http://schemas.microsoft.com/office/drawing/2014/main" id="{BA2166C7-5F98-4172-B473-B956F0872670}"/>
            </a:ext>
          </a:extLst>
        </xdr:cNvPr>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361" name="直線コネクタ 360">
          <a:extLst>
            <a:ext uri="{FF2B5EF4-FFF2-40B4-BE49-F238E27FC236}">
              <a16:creationId xmlns:a16="http://schemas.microsoft.com/office/drawing/2014/main" id="{3E1D7F5E-0733-43C3-8EC8-B9FEB7B20EAE}"/>
            </a:ext>
          </a:extLst>
        </xdr:cNvPr>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38100</xdr:rowOff>
    </xdr:from>
    <xdr:to>
      <xdr:col>120</xdr:col>
      <xdr:colOff>114300</xdr:colOff>
      <xdr:row>42</xdr:row>
      <xdr:rowOff>38100</xdr:rowOff>
    </xdr:to>
    <xdr:cxnSp macro="">
      <xdr:nvCxnSpPr>
        <xdr:cNvPr id="362" name="直線コネクタ 361">
          <a:extLst>
            <a:ext uri="{FF2B5EF4-FFF2-40B4-BE49-F238E27FC236}">
              <a16:creationId xmlns:a16="http://schemas.microsoft.com/office/drawing/2014/main" id="{02F82D11-479E-4045-8DBD-8A23BD86A1BA}"/>
            </a:ext>
          </a:extLst>
        </xdr:cNvPr>
        <xdr:cNvCxnSpPr/>
      </xdr:nvCxnSpPr>
      <xdr:spPr>
        <a:xfrm>
          <a:off x="18288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41</xdr:row>
      <xdr:rowOff>67327</xdr:rowOff>
    </xdr:from>
    <xdr:ext cx="467179" cy="259045"/>
    <xdr:sp macro="" textlink="">
      <xdr:nvSpPr>
        <xdr:cNvPr id="363" name="テキスト ボックス 362">
          <a:extLst>
            <a:ext uri="{FF2B5EF4-FFF2-40B4-BE49-F238E27FC236}">
              <a16:creationId xmlns:a16="http://schemas.microsoft.com/office/drawing/2014/main" id="{100F41BF-F9ED-4027-ABC5-52D21DF08E5C}"/>
            </a:ext>
          </a:extLst>
        </xdr:cNvPr>
        <xdr:cNvSpPr txBox="1"/>
      </xdr:nvSpPr>
      <xdr:spPr>
        <a:xfrm>
          <a:off x="17820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0</xdr:rowOff>
    </xdr:from>
    <xdr:to>
      <xdr:col>120</xdr:col>
      <xdr:colOff>114300</xdr:colOff>
      <xdr:row>40</xdr:row>
      <xdr:rowOff>0</xdr:rowOff>
    </xdr:to>
    <xdr:cxnSp macro="">
      <xdr:nvCxnSpPr>
        <xdr:cNvPr id="364" name="直線コネクタ 363">
          <a:extLst>
            <a:ext uri="{FF2B5EF4-FFF2-40B4-BE49-F238E27FC236}">
              <a16:creationId xmlns:a16="http://schemas.microsoft.com/office/drawing/2014/main" id="{0F09E34B-6B92-4E0A-B79C-98C88CFB8613}"/>
            </a:ext>
          </a:extLst>
        </xdr:cNvPr>
        <xdr:cNvCxnSpPr/>
      </xdr:nvCxnSpPr>
      <xdr:spPr>
        <a:xfrm>
          <a:off x="18288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39</xdr:row>
      <xdr:rowOff>29227</xdr:rowOff>
    </xdr:from>
    <xdr:ext cx="467179" cy="259045"/>
    <xdr:sp macro="" textlink="">
      <xdr:nvSpPr>
        <xdr:cNvPr id="365" name="テキスト ボックス 364">
          <a:extLst>
            <a:ext uri="{FF2B5EF4-FFF2-40B4-BE49-F238E27FC236}">
              <a16:creationId xmlns:a16="http://schemas.microsoft.com/office/drawing/2014/main" id="{08F7B689-06E4-4E67-8697-C9E97FACA3D8}"/>
            </a:ext>
          </a:extLst>
        </xdr:cNvPr>
        <xdr:cNvSpPr txBox="1"/>
      </xdr:nvSpPr>
      <xdr:spPr>
        <a:xfrm>
          <a:off x="17820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133350</xdr:rowOff>
    </xdr:from>
    <xdr:to>
      <xdr:col>120</xdr:col>
      <xdr:colOff>114300</xdr:colOff>
      <xdr:row>37</xdr:row>
      <xdr:rowOff>133350</xdr:rowOff>
    </xdr:to>
    <xdr:cxnSp macro="">
      <xdr:nvCxnSpPr>
        <xdr:cNvPr id="366" name="直線コネクタ 365">
          <a:extLst>
            <a:ext uri="{FF2B5EF4-FFF2-40B4-BE49-F238E27FC236}">
              <a16:creationId xmlns:a16="http://schemas.microsoft.com/office/drawing/2014/main" id="{A0889A90-9F3D-4EB6-9EA6-E93CCFE9AD19}"/>
            </a:ext>
          </a:extLst>
        </xdr:cNvPr>
        <xdr:cNvCxnSpPr/>
      </xdr:nvCxnSpPr>
      <xdr:spPr>
        <a:xfrm>
          <a:off x="18288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162577</xdr:rowOff>
    </xdr:from>
    <xdr:ext cx="467179" cy="259045"/>
    <xdr:sp macro="" textlink="">
      <xdr:nvSpPr>
        <xdr:cNvPr id="367" name="テキスト ボックス 366">
          <a:extLst>
            <a:ext uri="{FF2B5EF4-FFF2-40B4-BE49-F238E27FC236}">
              <a16:creationId xmlns:a16="http://schemas.microsoft.com/office/drawing/2014/main" id="{C25E088E-4972-49FC-BDA4-99888F9B58A8}"/>
            </a:ext>
          </a:extLst>
        </xdr:cNvPr>
        <xdr:cNvSpPr txBox="1"/>
      </xdr:nvSpPr>
      <xdr:spPr>
        <a:xfrm>
          <a:off x="17820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95250</xdr:rowOff>
    </xdr:from>
    <xdr:to>
      <xdr:col>120</xdr:col>
      <xdr:colOff>114300</xdr:colOff>
      <xdr:row>35</xdr:row>
      <xdr:rowOff>95250</xdr:rowOff>
    </xdr:to>
    <xdr:cxnSp macro="">
      <xdr:nvCxnSpPr>
        <xdr:cNvPr id="368" name="直線コネクタ 367">
          <a:extLst>
            <a:ext uri="{FF2B5EF4-FFF2-40B4-BE49-F238E27FC236}">
              <a16:creationId xmlns:a16="http://schemas.microsoft.com/office/drawing/2014/main" id="{7B259C5E-2413-48FA-8268-DA4563796B86}"/>
            </a:ext>
          </a:extLst>
        </xdr:cNvPr>
        <xdr:cNvCxnSpPr/>
      </xdr:nvCxnSpPr>
      <xdr:spPr>
        <a:xfrm>
          <a:off x="18288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124477</xdr:rowOff>
    </xdr:from>
    <xdr:ext cx="467179" cy="259045"/>
    <xdr:sp macro="" textlink="">
      <xdr:nvSpPr>
        <xdr:cNvPr id="369" name="テキスト ボックス 368">
          <a:extLst>
            <a:ext uri="{FF2B5EF4-FFF2-40B4-BE49-F238E27FC236}">
              <a16:creationId xmlns:a16="http://schemas.microsoft.com/office/drawing/2014/main" id="{8633BEF2-5640-4BD7-9BE6-F1B3F265ADA1}"/>
            </a:ext>
          </a:extLst>
        </xdr:cNvPr>
        <xdr:cNvSpPr txBox="1"/>
      </xdr:nvSpPr>
      <xdr:spPr>
        <a:xfrm>
          <a:off x="17820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57150</xdr:rowOff>
    </xdr:from>
    <xdr:to>
      <xdr:col>120</xdr:col>
      <xdr:colOff>114300</xdr:colOff>
      <xdr:row>33</xdr:row>
      <xdr:rowOff>57150</xdr:rowOff>
    </xdr:to>
    <xdr:cxnSp macro="">
      <xdr:nvCxnSpPr>
        <xdr:cNvPr id="370" name="直線コネクタ 369">
          <a:extLst>
            <a:ext uri="{FF2B5EF4-FFF2-40B4-BE49-F238E27FC236}">
              <a16:creationId xmlns:a16="http://schemas.microsoft.com/office/drawing/2014/main" id="{FF4314A0-5985-46D2-85AC-A2D6265CB42A}"/>
            </a:ext>
          </a:extLst>
        </xdr:cNvPr>
        <xdr:cNvCxnSpPr/>
      </xdr:nvCxnSpPr>
      <xdr:spPr>
        <a:xfrm>
          <a:off x="18288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86377</xdr:rowOff>
    </xdr:from>
    <xdr:ext cx="467179" cy="259045"/>
    <xdr:sp macro="" textlink="">
      <xdr:nvSpPr>
        <xdr:cNvPr id="371" name="テキスト ボックス 370">
          <a:extLst>
            <a:ext uri="{FF2B5EF4-FFF2-40B4-BE49-F238E27FC236}">
              <a16:creationId xmlns:a16="http://schemas.microsoft.com/office/drawing/2014/main" id="{E7A53C7D-1F0C-4BEA-89C1-462A1605804B}"/>
            </a:ext>
          </a:extLst>
        </xdr:cNvPr>
        <xdr:cNvSpPr txBox="1"/>
      </xdr:nvSpPr>
      <xdr:spPr>
        <a:xfrm>
          <a:off x="17820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372" name="直線コネクタ 371">
          <a:extLst>
            <a:ext uri="{FF2B5EF4-FFF2-40B4-BE49-F238E27FC236}">
              <a16:creationId xmlns:a16="http://schemas.microsoft.com/office/drawing/2014/main" id="{4AA649BF-7A23-40C3-81B4-204447594130}"/>
            </a:ext>
          </a:extLst>
        </xdr:cNvPr>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373" name="テキスト ボックス 372">
          <a:extLst>
            <a:ext uri="{FF2B5EF4-FFF2-40B4-BE49-F238E27FC236}">
              <a16:creationId xmlns:a16="http://schemas.microsoft.com/office/drawing/2014/main" id="{F668624D-0BE4-47B2-B9B2-8DBB982D1B12}"/>
            </a:ext>
          </a:extLst>
        </xdr:cNvPr>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374" name="【認定こども園・幼稚園・保育所】&#10;一人当たり面積グラフ枠">
          <a:extLst>
            <a:ext uri="{FF2B5EF4-FFF2-40B4-BE49-F238E27FC236}">
              <a16:creationId xmlns:a16="http://schemas.microsoft.com/office/drawing/2014/main" id="{A16D4E18-2CAD-49B9-9F92-D09FC769B246}"/>
            </a:ext>
          </a:extLst>
        </xdr:cNvPr>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120015</xdr:rowOff>
    </xdr:from>
    <xdr:to>
      <xdr:col>116</xdr:col>
      <xdr:colOff>62864</xdr:colOff>
      <xdr:row>41</xdr:row>
      <xdr:rowOff>148590</xdr:rowOff>
    </xdr:to>
    <xdr:cxnSp macro="">
      <xdr:nvCxnSpPr>
        <xdr:cNvPr id="375" name="直線コネクタ 374">
          <a:extLst>
            <a:ext uri="{FF2B5EF4-FFF2-40B4-BE49-F238E27FC236}">
              <a16:creationId xmlns:a16="http://schemas.microsoft.com/office/drawing/2014/main" id="{E620A0B3-CACA-4A22-A40F-1939D5DE7BE9}"/>
            </a:ext>
          </a:extLst>
        </xdr:cNvPr>
        <xdr:cNvCxnSpPr/>
      </xdr:nvCxnSpPr>
      <xdr:spPr>
        <a:xfrm flipV="1">
          <a:off x="22160864" y="5949315"/>
          <a:ext cx="0" cy="12287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152417</xdr:rowOff>
    </xdr:from>
    <xdr:ext cx="469744" cy="259045"/>
    <xdr:sp macro="" textlink="">
      <xdr:nvSpPr>
        <xdr:cNvPr id="376" name="【認定こども園・幼稚園・保育所】&#10;一人当たり面積最小値テキスト">
          <a:extLst>
            <a:ext uri="{FF2B5EF4-FFF2-40B4-BE49-F238E27FC236}">
              <a16:creationId xmlns:a16="http://schemas.microsoft.com/office/drawing/2014/main" id="{E79E6914-58FE-44D1-A51D-1006657BE719}"/>
            </a:ext>
          </a:extLst>
        </xdr:cNvPr>
        <xdr:cNvSpPr txBox="1"/>
      </xdr:nvSpPr>
      <xdr:spPr>
        <a:xfrm>
          <a:off x="22199600" y="71818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148590</xdr:rowOff>
    </xdr:from>
    <xdr:to>
      <xdr:col>116</xdr:col>
      <xdr:colOff>152400</xdr:colOff>
      <xdr:row>41</xdr:row>
      <xdr:rowOff>148590</xdr:rowOff>
    </xdr:to>
    <xdr:cxnSp macro="">
      <xdr:nvCxnSpPr>
        <xdr:cNvPr id="377" name="直線コネクタ 376">
          <a:extLst>
            <a:ext uri="{FF2B5EF4-FFF2-40B4-BE49-F238E27FC236}">
              <a16:creationId xmlns:a16="http://schemas.microsoft.com/office/drawing/2014/main" id="{75970FA6-D0BE-4BAC-8F2F-D819E19002F8}"/>
            </a:ext>
          </a:extLst>
        </xdr:cNvPr>
        <xdr:cNvCxnSpPr/>
      </xdr:nvCxnSpPr>
      <xdr:spPr>
        <a:xfrm>
          <a:off x="22072600" y="71780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33</xdr:row>
      <xdr:rowOff>66692</xdr:rowOff>
    </xdr:from>
    <xdr:ext cx="469744" cy="259045"/>
    <xdr:sp macro="" textlink="">
      <xdr:nvSpPr>
        <xdr:cNvPr id="378" name="【認定こども園・幼稚園・保育所】&#10;一人当たり面積最大値テキスト">
          <a:extLst>
            <a:ext uri="{FF2B5EF4-FFF2-40B4-BE49-F238E27FC236}">
              <a16:creationId xmlns:a16="http://schemas.microsoft.com/office/drawing/2014/main" id="{1244C424-433E-40A8-8D44-D8D9F1118AD9}"/>
            </a:ext>
          </a:extLst>
        </xdr:cNvPr>
        <xdr:cNvSpPr txBox="1"/>
      </xdr:nvSpPr>
      <xdr:spPr>
        <a:xfrm>
          <a:off x="22199600" y="57245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0.677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120015</xdr:rowOff>
    </xdr:from>
    <xdr:to>
      <xdr:col>116</xdr:col>
      <xdr:colOff>152400</xdr:colOff>
      <xdr:row>34</xdr:row>
      <xdr:rowOff>120015</xdr:rowOff>
    </xdr:to>
    <xdr:cxnSp macro="">
      <xdr:nvCxnSpPr>
        <xdr:cNvPr id="379" name="直線コネクタ 378">
          <a:extLst>
            <a:ext uri="{FF2B5EF4-FFF2-40B4-BE49-F238E27FC236}">
              <a16:creationId xmlns:a16="http://schemas.microsoft.com/office/drawing/2014/main" id="{82102662-6DB7-400A-AC8D-59944BA7BC11}"/>
            </a:ext>
          </a:extLst>
        </xdr:cNvPr>
        <xdr:cNvCxnSpPr/>
      </xdr:nvCxnSpPr>
      <xdr:spPr>
        <a:xfrm>
          <a:off x="22072600" y="59493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12082</xdr:rowOff>
    </xdr:from>
    <xdr:ext cx="469744" cy="259045"/>
    <xdr:sp macro="" textlink="">
      <xdr:nvSpPr>
        <xdr:cNvPr id="380" name="【認定こども園・幼稚園・保育所】&#10;一人当たり面積平均値テキスト">
          <a:extLst>
            <a:ext uri="{FF2B5EF4-FFF2-40B4-BE49-F238E27FC236}">
              <a16:creationId xmlns:a16="http://schemas.microsoft.com/office/drawing/2014/main" id="{EA6DA80B-2A8B-4462-993E-D51F8B90FA72}"/>
            </a:ext>
          </a:extLst>
        </xdr:cNvPr>
        <xdr:cNvSpPr txBox="1"/>
      </xdr:nvSpPr>
      <xdr:spPr>
        <a:xfrm>
          <a:off x="22199600" y="652718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160655</xdr:rowOff>
    </xdr:from>
    <xdr:to>
      <xdr:col>116</xdr:col>
      <xdr:colOff>114300</xdr:colOff>
      <xdr:row>39</xdr:row>
      <xdr:rowOff>90805</xdr:rowOff>
    </xdr:to>
    <xdr:sp macro="" textlink="">
      <xdr:nvSpPr>
        <xdr:cNvPr id="381" name="フローチャート: 判断 380">
          <a:extLst>
            <a:ext uri="{FF2B5EF4-FFF2-40B4-BE49-F238E27FC236}">
              <a16:creationId xmlns:a16="http://schemas.microsoft.com/office/drawing/2014/main" id="{30E4CF22-8F2B-40B2-962E-A71D3816F776}"/>
            </a:ext>
          </a:extLst>
        </xdr:cNvPr>
        <xdr:cNvSpPr/>
      </xdr:nvSpPr>
      <xdr:spPr>
        <a:xfrm>
          <a:off x="22110700" y="66757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38</xdr:row>
      <xdr:rowOff>116840</xdr:rowOff>
    </xdr:from>
    <xdr:to>
      <xdr:col>112</xdr:col>
      <xdr:colOff>38100</xdr:colOff>
      <xdr:row>39</xdr:row>
      <xdr:rowOff>46990</xdr:rowOff>
    </xdr:to>
    <xdr:sp macro="" textlink="">
      <xdr:nvSpPr>
        <xdr:cNvPr id="382" name="フローチャート: 判断 381">
          <a:extLst>
            <a:ext uri="{FF2B5EF4-FFF2-40B4-BE49-F238E27FC236}">
              <a16:creationId xmlns:a16="http://schemas.microsoft.com/office/drawing/2014/main" id="{E25F1EF7-1365-4B10-9A7B-999F4AE5F06F}"/>
            </a:ext>
          </a:extLst>
        </xdr:cNvPr>
        <xdr:cNvSpPr/>
      </xdr:nvSpPr>
      <xdr:spPr>
        <a:xfrm>
          <a:off x="21272500" y="6631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38</xdr:row>
      <xdr:rowOff>92075</xdr:rowOff>
    </xdr:from>
    <xdr:to>
      <xdr:col>107</xdr:col>
      <xdr:colOff>101600</xdr:colOff>
      <xdr:row>39</xdr:row>
      <xdr:rowOff>22225</xdr:rowOff>
    </xdr:to>
    <xdr:sp macro="" textlink="">
      <xdr:nvSpPr>
        <xdr:cNvPr id="383" name="フローチャート: 判断 382">
          <a:extLst>
            <a:ext uri="{FF2B5EF4-FFF2-40B4-BE49-F238E27FC236}">
              <a16:creationId xmlns:a16="http://schemas.microsoft.com/office/drawing/2014/main" id="{718F4955-DD67-4D1D-8751-A047953FC297}"/>
            </a:ext>
          </a:extLst>
        </xdr:cNvPr>
        <xdr:cNvSpPr/>
      </xdr:nvSpPr>
      <xdr:spPr>
        <a:xfrm>
          <a:off x="20383500" y="6607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38</xdr:row>
      <xdr:rowOff>124460</xdr:rowOff>
    </xdr:from>
    <xdr:to>
      <xdr:col>102</xdr:col>
      <xdr:colOff>165100</xdr:colOff>
      <xdr:row>39</xdr:row>
      <xdr:rowOff>54610</xdr:rowOff>
    </xdr:to>
    <xdr:sp macro="" textlink="">
      <xdr:nvSpPr>
        <xdr:cNvPr id="384" name="フローチャート: 判断 383">
          <a:extLst>
            <a:ext uri="{FF2B5EF4-FFF2-40B4-BE49-F238E27FC236}">
              <a16:creationId xmlns:a16="http://schemas.microsoft.com/office/drawing/2014/main" id="{24F255BB-4D5D-48DC-978D-3AFFFDF24344}"/>
            </a:ext>
          </a:extLst>
        </xdr:cNvPr>
        <xdr:cNvSpPr/>
      </xdr:nvSpPr>
      <xdr:spPr>
        <a:xfrm>
          <a:off x="19494500" y="6639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38</xdr:row>
      <xdr:rowOff>126365</xdr:rowOff>
    </xdr:from>
    <xdr:to>
      <xdr:col>98</xdr:col>
      <xdr:colOff>38100</xdr:colOff>
      <xdr:row>39</xdr:row>
      <xdr:rowOff>56515</xdr:rowOff>
    </xdr:to>
    <xdr:sp macro="" textlink="">
      <xdr:nvSpPr>
        <xdr:cNvPr id="385" name="フローチャート: 判断 384">
          <a:extLst>
            <a:ext uri="{FF2B5EF4-FFF2-40B4-BE49-F238E27FC236}">
              <a16:creationId xmlns:a16="http://schemas.microsoft.com/office/drawing/2014/main" id="{EBC7F9F5-2489-4B63-838E-E4C486297857}"/>
            </a:ext>
          </a:extLst>
        </xdr:cNvPr>
        <xdr:cNvSpPr/>
      </xdr:nvSpPr>
      <xdr:spPr>
        <a:xfrm>
          <a:off x="18605500" y="6641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386" name="テキスト ボックス 385">
          <a:extLst>
            <a:ext uri="{FF2B5EF4-FFF2-40B4-BE49-F238E27FC236}">
              <a16:creationId xmlns:a16="http://schemas.microsoft.com/office/drawing/2014/main" id="{72B8C91A-2AC8-43BA-9362-3B591250053A}"/>
            </a:ext>
          </a:extLst>
        </xdr:cNvPr>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387" name="テキスト ボックス 386">
          <a:extLst>
            <a:ext uri="{FF2B5EF4-FFF2-40B4-BE49-F238E27FC236}">
              <a16:creationId xmlns:a16="http://schemas.microsoft.com/office/drawing/2014/main" id="{51792323-00EA-4AFE-9450-1396EF50CCFC}"/>
            </a:ext>
          </a:extLst>
        </xdr:cNvPr>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388" name="テキスト ボックス 387">
          <a:extLst>
            <a:ext uri="{FF2B5EF4-FFF2-40B4-BE49-F238E27FC236}">
              <a16:creationId xmlns:a16="http://schemas.microsoft.com/office/drawing/2014/main" id="{D2122C7E-F293-44EA-9D51-32414CD5CB9D}"/>
            </a:ext>
          </a:extLst>
        </xdr:cNvPr>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389" name="テキスト ボックス 388">
          <a:extLst>
            <a:ext uri="{FF2B5EF4-FFF2-40B4-BE49-F238E27FC236}">
              <a16:creationId xmlns:a16="http://schemas.microsoft.com/office/drawing/2014/main" id="{8AF2BFF0-7783-41D7-8516-421E8A7D192E}"/>
            </a:ext>
          </a:extLst>
        </xdr:cNvPr>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390" name="テキスト ボックス 389">
          <a:extLst>
            <a:ext uri="{FF2B5EF4-FFF2-40B4-BE49-F238E27FC236}">
              <a16:creationId xmlns:a16="http://schemas.microsoft.com/office/drawing/2014/main" id="{5B20A831-AF67-456A-AE71-3EB796BAD539}"/>
            </a:ext>
          </a:extLst>
        </xdr:cNvPr>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109220</xdr:rowOff>
    </xdr:from>
    <xdr:to>
      <xdr:col>116</xdr:col>
      <xdr:colOff>114300</xdr:colOff>
      <xdr:row>40</xdr:row>
      <xdr:rowOff>39370</xdr:rowOff>
    </xdr:to>
    <xdr:sp macro="" textlink="">
      <xdr:nvSpPr>
        <xdr:cNvPr id="391" name="楕円 390">
          <a:extLst>
            <a:ext uri="{FF2B5EF4-FFF2-40B4-BE49-F238E27FC236}">
              <a16:creationId xmlns:a16="http://schemas.microsoft.com/office/drawing/2014/main" id="{D3C37524-FAEE-4B7C-8AA8-10C5EE91630C}"/>
            </a:ext>
          </a:extLst>
        </xdr:cNvPr>
        <xdr:cNvSpPr/>
      </xdr:nvSpPr>
      <xdr:spPr>
        <a:xfrm>
          <a:off x="22110700" y="6795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39</xdr:row>
      <xdr:rowOff>87647</xdr:rowOff>
    </xdr:from>
    <xdr:ext cx="469744" cy="259045"/>
    <xdr:sp macro="" textlink="">
      <xdr:nvSpPr>
        <xdr:cNvPr id="392" name="【認定こども園・幼稚園・保育所】&#10;一人当たり面積該当値テキスト">
          <a:extLst>
            <a:ext uri="{FF2B5EF4-FFF2-40B4-BE49-F238E27FC236}">
              <a16:creationId xmlns:a16="http://schemas.microsoft.com/office/drawing/2014/main" id="{8D5BE25B-C6DA-4CB0-AC53-5F8102C637DE}"/>
            </a:ext>
          </a:extLst>
        </xdr:cNvPr>
        <xdr:cNvSpPr txBox="1"/>
      </xdr:nvSpPr>
      <xdr:spPr>
        <a:xfrm>
          <a:off x="22199600" y="67741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80645</xdr:rowOff>
    </xdr:from>
    <xdr:to>
      <xdr:col>112</xdr:col>
      <xdr:colOff>38100</xdr:colOff>
      <xdr:row>40</xdr:row>
      <xdr:rowOff>10795</xdr:rowOff>
    </xdr:to>
    <xdr:sp macro="" textlink="">
      <xdr:nvSpPr>
        <xdr:cNvPr id="393" name="楕円 392">
          <a:extLst>
            <a:ext uri="{FF2B5EF4-FFF2-40B4-BE49-F238E27FC236}">
              <a16:creationId xmlns:a16="http://schemas.microsoft.com/office/drawing/2014/main" id="{C4807D90-A6BA-464A-978F-120A84054B84}"/>
            </a:ext>
          </a:extLst>
        </xdr:cNvPr>
        <xdr:cNvSpPr/>
      </xdr:nvSpPr>
      <xdr:spPr>
        <a:xfrm>
          <a:off x="21272500" y="67671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39</xdr:row>
      <xdr:rowOff>131445</xdr:rowOff>
    </xdr:from>
    <xdr:to>
      <xdr:col>116</xdr:col>
      <xdr:colOff>63500</xdr:colOff>
      <xdr:row>39</xdr:row>
      <xdr:rowOff>160020</xdr:rowOff>
    </xdr:to>
    <xdr:cxnSp macro="">
      <xdr:nvCxnSpPr>
        <xdr:cNvPr id="394" name="直線コネクタ 393">
          <a:extLst>
            <a:ext uri="{FF2B5EF4-FFF2-40B4-BE49-F238E27FC236}">
              <a16:creationId xmlns:a16="http://schemas.microsoft.com/office/drawing/2014/main" id="{4BEE9828-7AD8-431D-8D32-B6ADE57EDF6D}"/>
            </a:ext>
          </a:extLst>
        </xdr:cNvPr>
        <xdr:cNvCxnSpPr/>
      </xdr:nvCxnSpPr>
      <xdr:spPr>
        <a:xfrm>
          <a:off x="21323300" y="6817995"/>
          <a:ext cx="8382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39</xdr:row>
      <xdr:rowOff>86360</xdr:rowOff>
    </xdr:from>
    <xdr:to>
      <xdr:col>107</xdr:col>
      <xdr:colOff>101600</xdr:colOff>
      <xdr:row>40</xdr:row>
      <xdr:rowOff>16510</xdr:rowOff>
    </xdr:to>
    <xdr:sp macro="" textlink="">
      <xdr:nvSpPr>
        <xdr:cNvPr id="395" name="楕円 394">
          <a:extLst>
            <a:ext uri="{FF2B5EF4-FFF2-40B4-BE49-F238E27FC236}">
              <a16:creationId xmlns:a16="http://schemas.microsoft.com/office/drawing/2014/main" id="{CF12F73B-6E72-4253-A904-C6D815C9B152}"/>
            </a:ext>
          </a:extLst>
        </xdr:cNvPr>
        <xdr:cNvSpPr/>
      </xdr:nvSpPr>
      <xdr:spPr>
        <a:xfrm>
          <a:off x="20383500" y="67729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131445</xdr:rowOff>
    </xdr:from>
    <xdr:to>
      <xdr:col>111</xdr:col>
      <xdr:colOff>177800</xdr:colOff>
      <xdr:row>39</xdr:row>
      <xdr:rowOff>137160</xdr:rowOff>
    </xdr:to>
    <xdr:cxnSp macro="">
      <xdr:nvCxnSpPr>
        <xdr:cNvPr id="396" name="直線コネクタ 395">
          <a:extLst>
            <a:ext uri="{FF2B5EF4-FFF2-40B4-BE49-F238E27FC236}">
              <a16:creationId xmlns:a16="http://schemas.microsoft.com/office/drawing/2014/main" id="{3EE5C448-A72D-49C0-95C7-4CA03CE03CEB}"/>
            </a:ext>
          </a:extLst>
        </xdr:cNvPr>
        <xdr:cNvCxnSpPr/>
      </xdr:nvCxnSpPr>
      <xdr:spPr>
        <a:xfrm flipV="1">
          <a:off x="20434300" y="6817995"/>
          <a:ext cx="889000" cy="5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39</xdr:row>
      <xdr:rowOff>93980</xdr:rowOff>
    </xdr:from>
    <xdr:to>
      <xdr:col>102</xdr:col>
      <xdr:colOff>165100</xdr:colOff>
      <xdr:row>40</xdr:row>
      <xdr:rowOff>24130</xdr:rowOff>
    </xdr:to>
    <xdr:sp macro="" textlink="">
      <xdr:nvSpPr>
        <xdr:cNvPr id="397" name="楕円 396">
          <a:extLst>
            <a:ext uri="{FF2B5EF4-FFF2-40B4-BE49-F238E27FC236}">
              <a16:creationId xmlns:a16="http://schemas.microsoft.com/office/drawing/2014/main" id="{FDDF44F2-5D1E-4853-871F-19179C0BACB1}"/>
            </a:ext>
          </a:extLst>
        </xdr:cNvPr>
        <xdr:cNvSpPr/>
      </xdr:nvSpPr>
      <xdr:spPr>
        <a:xfrm>
          <a:off x="19494500" y="6780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39</xdr:row>
      <xdr:rowOff>137160</xdr:rowOff>
    </xdr:from>
    <xdr:to>
      <xdr:col>107</xdr:col>
      <xdr:colOff>50800</xdr:colOff>
      <xdr:row>39</xdr:row>
      <xdr:rowOff>144780</xdr:rowOff>
    </xdr:to>
    <xdr:cxnSp macro="">
      <xdr:nvCxnSpPr>
        <xdr:cNvPr id="398" name="直線コネクタ 397">
          <a:extLst>
            <a:ext uri="{FF2B5EF4-FFF2-40B4-BE49-F238E27FC236}">
              <a16:creationId xmlns:a16="http://schemas.microsoft.com/office/drawing/2014/main" id="{2794FE41-BE52-4A9B-91EB-F96FA7640F0B}"/>
            </a:ext>
          </a:extLst>
        </xdr:cNvPr>
        <xdr:cNvCxnSpPr/>
      </xdr:nvCxnSpPr>
      <xdr:spPr>
        <a:xfrm flipV="1">
          <a:off x="19545300" y="682371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39</xdr:row>
      <xdr:rowOff>97790</xdr:rowOff>
    </xdr:from>
    <xdr:to>
      <xdr:col>98</xdr:col>
      <xdr:colOff>38100</xdr:colOff>
      <xdr:row>40</xdr:row>
      <xdr:rowOff>27940</xdr:rowOff>
    </xdr:to>
    <xdr:sp macro="" textlink="">
      <xdr:nvSpPr>
        <xdr:cNvPr id="399" name="楕円 398">
          <a:extLst>
            <a:ext uri="{FF2B5EF4-FFF2-40B4-BE49-F238E27FC236}">
              <a16:creationId xmlns:a16="http://schemas.microsoft.com/office/drawing/2014/main" id="{48EEA513-50F5-42E8-8CD6-A7529D539818}"/>
            </a:ext>
          </a:extLst>
        </xdr:cNvPr>
        <xdr:cNvSpPr/>
      </xdr:nvSpPr>
      <xdr:spPr>
        <a:xfrm>
          <a:off x="18605500" y="6784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39</xdr:row>
      <xdr:rowOff>144780</xdr:rowOff>
    </xdr:from>
    <xdr:to>
      <xdr:col>102</xdr:col>
      <xdr:colOff>114300</xdr:colOff>
      <xdr:row>39</xdr:row>
      <xdr:rowOff>148590</xdr:rowOff>
    </xdr:to>
    <xdr:cxnSp macro="">
      <xdr:nvCxnSpPr>
        <xdr:cNvPr id="400" name="直線コネクタ 399">
          <a:extLst>
            <a:ext uri="{FF2B5EF4-FFF2-40B4-BE49-F238E27FC236}">
              <a16:creationId xmlns:a16="http://schemas.microsoft.com/office/drawing/2014/main" id="{0F8371B3-7173-4A0A-AB2E-157D5399B54B}"/>
            </a:ext>
          </a:extLst>
        </xdr:cNvPr>
        <xdr:cNvCxnSpPr/>
      </xdr:nvCxnSpPr>
      <xdr:spPr>
        <a:xfrm flipV="1">
          <a:off x="18656300" y="6831330"/>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37</xdr:row>
      <xdr:rowOff>63517</xdr:rowOff>
    </xdr:from>
    <xdr:ext cx="469744" cy="259045"/>
    <xdr:sp macro="" textlink="">
      <xdr:nvSpPr>
        <xdr:cNvPr id="401" name="n_1aveValue【認定こども園・幼稚園・保育所】&#10;一人当たり面積">
          <a:extLst>
            <a:ext uri="{FF2B5EF4-FFF2-40B4-BE49-F238E27FC236}">
              <a16:creationId xmlns:a16="http://schemas.microsoft.com/office/drawing/2014/main" id="{672CCB9A-91C4-4766-9A45-D087FC73E599}"/>
            </a:ext>
          </a:extLst>
        </xdr:cNvPr>
        <xdr:cNvSpPr txBox="1"/>
      </xdr:nvSpPr>
      <xdr:spPr>
        <a:xfrm>
          <a:off x="21075727" y="64071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37</xdr:row>
      <xdr:rowOff>38752</xdr:rowOff>
    </xdr:from>
    <xdr:ext cx="469744" cy="259045"/>
    <xdr:sp macro="" textlink="">
      <xdr:nvSpPr>
        <xdr:cNvPr id="402" name="n_2aveValue【認定こども園・幼稚園・保育所】&#10;一人当たり面積">
          <a:extLst>
            <a:ext uri="{FF2B5EF4-FFF2-40B4-BE49-F238E27FC236}">
              <a16:creationId xmlns:a16="http://schemas.microsoft.com/office/drawing/2014/main" id="{6D721A93-3F76-4CC0-A773-C87F5BA0A6ED}"/>
            </a:ext>
          </a:extLst>
        </xdr:cNvPr>
        <xdr:cNvSpPr txBox="1"/>
      </xdr:nvSpPr>
      <xdr:spPr>
        <a:xfrm>
          <a:off x="20199427" y="63824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37</xdr:row>
      <xdr:rowOff>71137</xdr:rowOff>
    </xdr:from>
    <xdr:ext cx="469744" cy="259045"/>
    <xdr:sp macro="" textlink="">
      <xdr:nvSpPr>
        <xdr:cNvPr id="403" name="n_3aveValue【認定こども園・幼稚園・保育所】&#10;一人当たり面積">
          <a:extLst>
            <a:ext uri="{FF2B5EF4-FFF2-40B4-BE49-F238E27FC236}">
              <a16:creationId xmlns:a16="http://schemas.microsoft.com/office/drawing/2014/main" id="{5D50CAB2-96C4-42F5-82FA-9A1028AB0C8C}"/>
            </a:ext>
          </a:extLst>
        </xdr:cNvPr>
        <xdr:cNvSpPr txBox="1"/>
      </xdr:nvSpPr>
      <xdr:spPr>
        <a:xfrm>
          <a:off x="19310427" y="64147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37</xdr:row>
      <xdr:rowOff>73042</xdr:rowOff>
    </xdr:from>
    <xdr:ext cx="469744" cy="259045"/>
    <xdr:sp macro="" textlink="">
      <xdr:nvSpPr>
        <xdr:cNvPr id="404" name="n_4aveValue【認定こども園・幼稚園・保育所】&#10;一人当たり面積">
          <a:extLst>
            <a:ext uri="{FF2B5EF4-FFF2-40B4-BE49-F238E27FC236}">
              <a16:creationId xmlns:a16="http://schemas.microsoft.com/office/drawing/2014/main" id="{0B33783F-C445-4795-AC91-BEC836FF4C21}"/>
            </a:ext>
          </a:extLst>
        </xdr:cNvPr>
        <xdr:cNvSpPr txBox="1"/>
      </xdr:nvSpPr>
      <xdr:spPr>
        <a:xfrm>
          <a:off x="18421427" y="64166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40</xdr:row>
      <xdr:rowOff>1922</xdr:rowOff>
    </xdr:from>
    <xdr:ext cx="469744" cy="259045"/>
    <xdr:sp macro="" textlink="">
      <xdr:nvSpPr>
        <xdr:cNvPr id="405" name="n_1mainValue【認定こども園・幼稚園・保育所】&#10;一人当たり面積">
          <a:extLst>
            <a:ext uri="{FF2B5EF4-FFF2-40B4-BE49-F238E27FC236}">
              <a16:creationId xmlns:a16="http://schemas.microsoft.com/office/drawing/2014/main" id="{59A9D7B7-2445-480C-8F64-6CACD1BFC41B}"/>
            </a:ext>
          </a:extLst>
        </xdr:cNvPr>
        <xdr:cNvSpPr txBox="1"/>
      </xdr:nvSpPr>
      <xdr:spPr>
        <a:xfrm>
          <a:off x="21075727" y="68599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40</xdr:row>
      <xdr:rowOff>7637</xdr:rowOff>
    </xdr:from>
    <xdr:ext cx="469744" cy="259045"/>
    <xdr:sp macro="" textlink="">
      <xdr:nvSpPr>
        <xdr:cNvPr id="406" name="n_2mainValue【認定こども園・幼稚園・保育所】&#10;一人当たり面積">
          <a:extLst>
            <a:ext uri="{FF2B5EF4-FFF2-40B4-BE49-F238E27FC236}">
              <a16:creationId xmlns:a16="http://schemas.microsoft.com/office/drawing/2014/main" id="{3D727F94-82AA-4D67-B467-8439DACE0ED3}"/>
            </a:ext>
          </a:extLst>
        </xdr:cNvPr>
        <xdr:cNvSpPr txBox="1"/>
      </xdr:nvSpPr>
      <xdr:spPr>
        <a:xfrm>
          <a:off x="20199427" y="68656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40</xdr:row>
      <xdr:rowOff>15257</xdr:rowOff>
    </xdr:from>
    <xdr:ext cx="469744" cy="259045"/>
    <xdr:sp macro="" textlink="">
      <xdr:nvSpPr>
        <xdr:cNvPr id="407" name="n_3mainValue【認定こども園・幼稚園・保育所】&#10;一人当たり面積">
          <a:extLst>
            <a:ext uri="{FF2B5EF4-FFF2-40B4-BE49-F238E27FC236}">
              <a16:creationId xmlns:a16="http://schemas.microsoft.com/office/drawing/2014/main" id="{AD0E9687-A0FB-40AA-85CE-9001321A109F}"/>
            </a:ext>
          </a:extLst>
        </xdr:cNvPr>
        <xdr:cNvSpPr txBox="1"/>
      </xdr:nvSpPr>
      <xdr:spPr>
        <a:xfrm>
          <a:off x="19310427" y="68732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40</xdr:row>
      <xdr:rowOff>19067</xdr:rowOff>
    </xdr:from>
    <xdr:ext cx="469744" cy="259045"/>
    <xdr:sp macro="" textlink="">
      <xdr:nvSpPr>
        <xdr:cNvPr id="408" name="n_4mainValue【認定こども園・幼稚園・保育所】&#10;一人当たり面積">
          <a:extLst>
            <a:ext uri="{FF2B5EF4-FFF2-40B4-BE49-F238E27FC236}">
              <a16:creationId xmlns:a16="http://schemas.microsoft.com/office/drawing/2014/main" id="{05D2C524-8DCF-4FFF-896C-4B66F06D22F4}"/>
            </a:ext>
          </a:extLst>
        </xdr:cNvPr>
        <xdr:cNvSpPr txBox="1"/>
      </xdr:nvSpPr>
      <xdr:spPr>
        <a:xfrm>
          <a:off x="18421427" y="68770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409" name="正方形/長方形 408">
          <a:extLst>
            <a:ext uri="{FF2B5EF4-FFF2-40B4-BE49-F238E27FC236}">
              <a16:creationId xmlns:a16="http://schemas.microsoft.com/office/drawing/2014/main" id="{618FC977-C6C8-4CFD-A6BE-697AEACB8162}"/>
            </a:ext>
          </a:extLst>
        </xdr:cNvPr>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410" name="正方形/長方形 409">
          <a:extLst>
            <a:ext uri="{FF2B5EF4-FFF2-40B4-BE49-F238E27FC236}">
              <a16:creationId xmlns:a16="http://schemas.microsoft.com/office/drawing/2014/main" id="{294F1A35-DB29-4239-9829-41CDB781D32C}"/>
            </a:ext>
          </a:extLst>
        </xdr:cNvPr>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411" name="正方形/長方形 410">
          <a:extLst>
            <a:ext uri="{FF2B5EF4-FFF2-40B4-BE49-F238E27FC236}">
              <a16:creationId xmlns:a16="http://schemas.microsoft.com/office/drawing/2014/main" id="{928F62C2-EF93-47ED-8928-997F919ADE82}"/>
            </a:ext>
          </a:extLst>
        </xdr:cNvPr>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412" name="正方形/長方形 411">
          <a:extLst>
            <a:ext uri="{FF2B5EF4-FFF2-40B4-BE49-F238E27FC236}">
              <a16:creationId xmlns:a16="http://schemas.microsoft.com/office/drawing/2014/main" id="{8C64D805-8CAF-4B1D-BB62-5F49566D42BE}"/>
            </a:ext>
          </a:extLst>
        </xdr:cNvPr>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413" name="正方形/長方形 412">
          <a:extLst>
            <a:ext uri="{FF2B5EF4-FFF2-40B4-BE49-F238E27FC236}">
              <a16:creationId xmlns:a16="http://schemas.microsoft.com/office/drawing/2014/main" id="{BB9BBE0F-E3CC-4BBA-8B7A-F066ED9C3AB5}"/>
            </a:ext>
          </a:extLst>
        </xdr:cNvPr>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414" name="正方形/長方形 413">
          <a:extLst>
            <a:ext uri="{FF2B5EF4-FFF2-40B4-BE49-F238E27FC236}">
              <a16:creationId xmlns:a16="http://schemas.microsoft.com/office/drawing/2014/main" id="{E32C1ACE-C16D-40A8-9927-0C361B54BECA}"/>
            </a:ext>
          </a:extLst>
        </xdr:cNvPr>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415" name="正方形/長方形 414">
          <a:extLst>
            <a:ext uri="{FF2B5EF4-FFF2-40B4-BE49-F238E27FC236}">
              <a16:creationId xmlns:a16="http://schemas.microsoft.com/office/drawing/2014/main" id="{CA2D8E2E-89AB-4164-A8D3-10B32DCD6DCD}"/>
            </a:ext>
          </a:extLst>
        </xdr:cNvPr>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416" name="正方形/長方形 415">
          <a:extLst>
            <a:ext uri="{FF2B5EF4-FFF2-40B4-BE49-F238E27FC236}">
              <a16:creationId xmlns:a16="http://schemas.microsoft.com/office/drawing/2014/main" id="{B3767088-BB06-4E71-A57A-45A8A655338F}"/>
            </a:ext>
          </a:extLst>
        </xdr:cNvPr>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417" name="テキスト ボックス 416">
          <a:extLst>
            <a:ext uri="{FF2B5EF4-FFF2-40B4-BE49-F238E27FC236}">
              <a16:creationId xmlns:a16="http://schemas.microsoft.com/office/drawing/2014/main" id="{5457AA11-E657-4EF4-A100-B723E4645E93}"/>
            </a:ext>
          </a:extLst>
        </xdr:cNvPr>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418" name="直線コネクタ 417">
          <a:extLst>
            <a:ext uri="{FF2B5EF4-FFF2-40B4-BE49-F238E27FC236}">
              <a16:creationId xmlns:a16="http://schemas.microsoft.com/office/drawing/2014/main" id="{1D30DAB8-AB6F-4855-9233-A5C6D0A69ADA}"/>
            </a:ext>
          </a:extLst>
        </xdr:cNvPr>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419" name="テキスト ボックス 418">
          <a:extLst>
            <a:ext uri="{FF2B5EF4-FFF2-40B4-BE49-F238E27FC236}">
              <a16:creationId xmlns:a16="http://schemas.microsoft.com/office/drawing/2014/main" id="{6E95504E-1CA6-4749-B0D9-9FC595FEE8AD}"/>
            </a:ext>
          </a:extLst>
        </xdr:cNvPr>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420" name="直線コネクタ 419">
          <a:extLst>
            <a:ext uri="{FF2B5EF4-FFF2-40B4-BE49-F238E27FC236}">
              <a16:creationId xmlns:a16="http://schemas.microsoft.com/office/drawing/2014/main" id="{91D0B742-33FC-4418-A24E-0964619A8979}"/>
            </a:ext>
          </a:extLst>
        </xdr:cNvPr>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105427</xdr:rowOff>
    </xdr:from>
    <xdr:ext cx="467179" cy="259045"/>
    <xdr:sp macro="" textlink="">
      <xdr:nvSpPr>
        <xdr:cNvPr id="421" name="テキスト ボックス 420">
          <a:extLst>
            <a:ext uri="{FF2B5EF4-FFF2-40B4-BE49-F238E27FC236}">
              <a16:creationId xmlns:a16="http://schemas.microsoft.com/office/drawing/2014/main" id="{58E81807-A1BE-4558-B886-4B34F66D6659}"/>
            </a:ext>
          </a:extLst>
        </xdr:cNvPr>
        <xdr:cNvSpPr txBox="1"/>
      </xdr:nvSpPr>
      <xdr:spPr>
        <a:xfrm>
          <a:off x="11978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422" name="直線コネクタ 421">
          <a:extLst>
            <a:ext uri="{FF2B5EF4-FFF2-40B4-BE49-F238E27FC236}">
              <a16:creationId xmlns:a16="http://schemas.microsoft.com/office/drawing/2014/main" id="{8F1D2ED8-70D2-43CE-8E22-B7EF178E296C}"/>
            </a:ext>
          </a:extLst>
        </xdr:cNvPr>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423" name="テキスト ボックス 422">
          <a:extLst>
            <a:ext uri="{FF2B5EF4-FFF2-40B4-BE49-F238E27FC236}">
              <a16:creationId xmlns:a16="http://schemas.microsoft.com/office/drawing/2014/main" id="{78E20251-F11E-44B0-925A-BDB7F0519A4A}"/>
            </a:ext>
          </a:extLst>
        </xdr:cNvPr>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424" name="直線コネクタ 423">
          <a:extLst>
            <a:ext uri="{FF2B5EF4-FFF2-40B4-BE49-F238E27FC236}">
              <a16:creationId xmlns:a16="http://schemas.microsoft.com/office/drawing/2014/main" id="{04F3A569-E737-4A34-95DD-75DFC04E55BA}"/>
            </a:ext>
          </a:extLst>
        </xdr:cNvPr>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425" name="テキスト ボックス 424">
          <a:extLst>
            <a:ext uri="{FF2B5EF4-FFF2-40B4-BE49-F238E27FC236}">
              <a16:creationId xmlns:a16="http://schemas.microsoft.com/office/drawing/2014/main" id="{1BF2001E-4B54-469C-85E9-74D52E98979F}"/>
            </a:ext>
          </a:extLst>
        </xdr:cNvPr>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426" name="直線コネクタ 425">
          <a:extLst>
            <a:ext uri="{FF2B5EF4-FFF2-40B4-BE49-F238E27FC236}">
              <a16:creationId xmlns:a16="http://schemas.microsoft.com/office/drawing/2014/main" id="{9053B866-F018-4D36-9557-B20531E442F7}"/>
            </a:ext>
          </a:extLst>
        </xdr:cNvPr>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427" name="テキスト ボックス 426">
          <a:extLst>
            <a:ext uri="{FF2B5EF4-FFF2-40B4-BE49-F238E27FC236}">
              <a16:creationId xmlns:a16="http://schemas.microsoft.com/office/drawing/2014/main" id="{649F9214-308F-4DA5-AE13-8B9091B21E4E}"/>
            </a:ext>
          </a:extLst>
        </xdr:cNvPr>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428" name="直線コネクタ 427">
          <a:extLst>
            <a:ext uri="{FF2B5EF4-FFF2-40B4-BE49-F238E27FC236}">
              <a16:creationId xmlns:a16="http://schemas.microsoft.com/office/drawing/2014/main" id="{DFE9058B-427F-4944-8C11-6E909EC4908F}"/>
            </a:ext>
          </a:extLst>
        </xdr:cNvPr>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124477</xdr:rowOff>
    </xdr:from>
    <xdr:ext cx="403059" cy="259045"/>
    <xdr:sp macro="" textlink="">
      <xdr:nvSpPr>
        <xdr:cNvPr id="429" name="テキスト ボックス 428">
          <a:extLst>
            <a:ext uri="{FF2B5EF4-FFF2-40B4-BE49-F238E27FC236}">
              <a16:creationId xmlns:a16="http://schemas.microsoft.com/office/drawing/2014/main" id="{61D2FBC8-57AA-458C-81B7-9C3DAC24BF25}"/>
            </a:ext>
          </a:extLst>
        </xdr:cNvPr>
        <xdr:cNvSpPr txBox="1"/>
      </xdr:nvSpPr>
      <xdr:spPr>
        <a:xfrm>
          <a:off x="12042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430" name="直線コネクタ 429">
          <a:extLst>
            <a:ext uri="{FF2B5EF4-FFF2-40B4-BE49-F238E27FC236}">
              <a16:creationId xmlns:a16="http://schemas.microsoft.com/office/drawing/2014/main" id="{33ED988E-44F5-473A-ACCE-F10F4C42CB5B}"/>
            </a:ext>
          </a:extLst>
        </xdr:cNvPr>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52</xdr:row>
      <xdr:rowOff>86377</xdr:rowOff>
    </xdr:from>
    <xdr:ext cx="338939" cy="259045"/>
    <xdr:sp macro="" textlink="">
      <xdr:nvSpPr>
        <xdr:cNvPr id="431" name="テキスト ボックス 430">
          <a:extLst>
            <a:ext uri="{FF2B5EF4-FFF2-40B4-BE49-F238E27FC236}">
              <a16:creationId xmlns:a16="http://schemas.microsoft.com/office/drawing/2014/main" id="{90E3C6FC-30BA-40AD-8254-2D1E7FBDAEA1}"/>
            </a:ext>
          </a:extLst>
        </xdr:cNvPr>
        <xdr:cNvSpPr txBox="1"/>
      </xdr:nvSpPr>
      <xdr:spPr>
        <a:xfrm>
          <a:off x="12107061" y="900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432" name="【学校施設】&#10;有形固定資産減価償却率グラフ枠">
          <a:extLst>
            <a:ext uri="{FF2B5EF4-FFF2-40B4-BE49-F238E27FC236}">
              <a16:creationId xmlns:a16="http://schemas.microsoft.com/office/drawing/2014/main" id="{D0E48F9E-72A4-4C23-9A31-3AA6633C38FA}"/>
            </a:ext>
          </a:extLst>
        </xdr:cNvPr>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22860</xdr:rowOff>
    </xdr:from>
    <xdr:to>
      <xdr:col>85</xdr:col>
      <xdr:colOff>126364</xdr:colOff>
      <xdr:row>63</xdr:row>
      <xdr:rowOff>95250</xdr:rowOff>
    </xdr:to>
    <xdr:cxnSp macro="">
      <xdr:nvCxnSpPr>
        <xdr:cNvPr id="433" name="直線コネクタ 432">
          <a:extLst>
            <a:ext uri="{FF2B5EF4-FFF2-40B4-BE49-F238E27FC236}">
              <a16:creationId xmlns:a16="http://schemas.microsoft.com/office/drawing/2014/main" id="{1289C68B-69E8-4F4D-8D70-DCD185F4A80D}"/>
            </a:ext>
          </a:extLst>
        </xdr:cNvPr>
        <xdr:cNvCxnSpPr/>
      </xdr:nvCxnSpPr>
      <xdr:spPr>
        <a:xfrm flipV="1">
          <a:off x="16318864" y="9452610"/>
          <a:ext cx="0" cy="14439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99077</xdr:rowOff>
    </xdr:from>
    <xdr:ext cx="405111" cy="259045"/>
    <xdr:sp macro="" textlink="">
      <xdr:nvSpPr>
        <xdr:cNvPr id="434" name="【学校施設】&#10;有形固定資産減価償却率最小値テキスト">
          <a:extLst>
            <a:ext uri="{FF2B5EF4-FFF2-40B4-BE49-F238E27FC236}">
              <a16:creationId xmlns:a16="http://schemas.microsoft.com/office/drawing/2014/main" id="{BEB7901C-9A22-4A81-B1E2-36AA39FABBFB}"/>
            </a:ext>
          </a:extLst>
        </xdr:cNvPr>
        <xdr:cNvSpPr txBox="1"/>
      </xdr:nvSpPr>
      <xdr:spPr>
        <a:xfrm>
          <a:off x="16357600" y="10900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95250</xdr:rowOff>
    </xdr:from>
    <xdr:to>
      <xdr:col>86</xdr:col>
      <xdr:colOff>25400</xdr:colOff>
      <xdr:row>63</xdr:row>
      <xdr:rowOff>95250</xdr:rowOff>
    </xdr:to>
    <xdr:cxnSp macro="">
      <xdr:nvCxnSpPr>
        <xdr:cNvPr id="435" name="直線コネクタ 434">
          <a:extLst>
            <a:ext uri="{FF2B5EF4-FFF2-40B4-BE49-F238E27FC236}">
              <a16:creationId xmlns:a16="http://schemas.microsoft.com/office/drawing/2014/main" id="{1BC27A88-7E43-4FF8-AD9B-461A7C31D138}"/>
            </a:ext>
          </a:extLst>
        </xdr:cNvPr>
        <xdr:cNvCxnSpPr/>
      </xdr:nvCxnSpPr>
      <xdr:spPr>
        <a:xfrm>
          <a:off x="16230600" y="10896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53</xdr:row>
      <xdr:rowOff>140987</xdr:rowOff>
    </xdr:from>
    <xdr:ext cx="405111" cy="259045"/>
    <xdr:sp macro="" textlink="">
      <xdr:nvSpPr>
        <xdr:cNvPr id="436" name="【学校施設】&#10;有形固定資産減価償却率最大値テキスト">
          <a:extLst>
            <a:ext uri="{FF2B5EF4-FFF2-40B4-BE49-F238E27FC236}">
              <a16:creationId xmlns:a16="http://schemas.microsoft.com/office/drawing/2014/main" id="{05B1D31D-B172-4091-9751-47497C63CDC2}"/>
            </a:ext>
          </a:extLst>
        </xdr:cNvPr>
        <xdr:cNvSpPr txBox="1"/>
      </xdr:nvSpPr>
      <xdr:spPr>
        <a:xfrm>
          <a:off x="16357600" y="92278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22860</xdr:rowOff>
    </xdr:from>
    <xdr:to>
      <xdr:col>86</xdr:col>
      <xdr:colOff>25400</xdr:colOff>
      <xdr:row>55</xdr:row>
      <xdr:rowOff>22860</xdr:rowOff>
    </xdr:to>
    <xdr:cxnSp macro="">
      <xdr:nvCxnSpPr>
        <xdr:cNvPr id="437" name="直線コネクタ 436">
          <a:extLst>
            <a:ext uri="{FF2B5EF4-FFF2-40B4-BE49-F238E27FC236}">
              <a16:creationId xmlns:a16="http://schemas.microsoft.com/office/drawing/2014/main" id="{27D0C60D-520B-42DB-859E-1BFC07F93541}"/>
            </a:ext>
          </a:extLst>
        </xdr:cNvPr>
        <xdr:cNvCxnSpPr/>
      </xdr:nvCxnSpPr>
      <xdr:spPr>
        <a:xfrm>
          <a:off x="16230600" y="94526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148607</xdr:rowOff>
    </xdr:from>
    <xdr:ext cx="405111" cy="259045"/>
    <xdr:sp macro="" textlink="">
      <xdr:nvSpPr>
        <xdr:cNvPr id="438" name="【学校施設】&#10;有形固定資産減価償却率平均値テキスト">
          <a:extLst>
            <a:ext uri="{FF2B5EF4-FFF2-40B4-BE49-F238E27FC236}">
              <a16:creationId xmlns:a16="http://schemas.microsoft.com/office/drawing/2014/main" id="{CEC77857-2101-461C-BA9B-E1DD5969F8E9}"/>
            </a:ext>
          </a:extLst>
        </xdr:cNvPr>
        <xdr:cNvSpPr txBox="1"/>
      </xdr:nvSpPr>
      <xdr:spPr>
        <a:xfrm>
          <a:off x="16357600" y="1026415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170180</xdr:rowOff>
    </xdr:from>
    <xdr:to>
      <xdr:col>85</xdr:col>
      <xdr:colOff>177800</xdr:colOff>
      <xdr:row>60</xdr:row>
      <xdr:rowOff>100330</xdr:rowOff>
    </xdr:to>
    <xdr:sp macro="" textlink="">
      <xdr:nvSpPr>
        <xdr:cNvPr id="439" name="フローチャート: 判断 438">
          <a:extLst>
            <a:ext uri="{FF2B5EF4-FFF2-40B4-BE49-F238E27FC236}">
              <a16:creationId xmlns:a16="http://schemas.microsoft.com/office/drawing/2014/main" id="{2BDE9D3E-FB9B-453A-84EA-26EB3D53E3EC}"/>
            </a:ext>
          </a:extLst>
        </xdr:cNvPr>
        <xdr:cNvSpPr/>
      </xdr:nvSpPr>
      <xdr:spPr>
        <a:xfrm>
          <a:off x="16268700" y="10285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143510</xdr:rowOff>
    </xdr:from>
    <xdr:to>
      <xdr:col>81</xdr:col>
      <xdr:colOff>101600</xdr:colOff>
      <xdr:row>60</xdr:row>
      <xdr:rowOff>73660</xdr:rowOff>
    </xdr:to>
    <xdr:sp macro="" textlink="">
      <xdr:nvSpPr>
        <xdr:cNvPr id="440" name="フローチャート: 判断 439">
          <a:extLst>
            <a:ext uri="{FF2B5EF4-FFF2-40B4-BE49-F238E27FC236}">
              <a16:creationId xmlns:a16="http://schemas.microsoft.com/office/drawing/2014/main" id="{28336599-0BF7-4AAB-A8B9-ABB8553313AE}"/>
            </a:ext>
          </a:extLst>
        </xdr:cNvPr>
        <xdr:cNvSpPr/>
      </xdr:nvSpPr>
      <xdr:spPr>
        <a:xfrm>
          <a:off x="15430500" y="10259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120650</xdr:rowOff>
    </xdr:from>
    <xdr:to>
      <xdr:col>76</xdr:col>
      <xdr:colOff>165100</xdr:colOff>
      <xdr:row>60</xdr:row>
      <xdr:rowOff>50800</xdr:rowOff>
    </xdr:to>
    <xdr:sp macro="" textlink="">
      <xdr:nvSpPr>
        <xdr:cNvPr id="441" name="フローチャート: 判断 440">
          <a:extLst>
            <a:ext uri="{FF2B5EF4-FFF2-40B4-BE49-F238E27FC236}">
              <a16:creationId xmlns:a16="http://schemas.microsoft.com/office/drawing/2014/main" id="{84969871-3889-4239-A788-09294E018957}"/>
            </a:ext>
          </a:extLst>
        </xdr:cNvPr>
        <xdr:cNvSpPr/>
      </xdr:nvSpPr>
      <xdr:spPr>
        <a:xfrm>
          <a:off x="14541500" y="1023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97790</xdr:rowOff>
    </xdr:from>
    <xdr:to>
      <xdr:col>72</xdr:col>
      <xdr:colOff>38100</xdr:colOff>
      <xdr:row>60</xdr:row>
      <xdr:rowOff>27940</xdr:rowOff>
    </xdr:to>
    <xdr:sp macro="" textlink="">
      <xdr:nvSpPr>
        <xdr:cNvPr id="442" name="フローチャート: 判断 441">
          <a:extLst>
            <a:ext uri="{FF2B5EF4-FFF2-40B4-BE49-F238E27FC236}">
              <a16:creationId xmlns:a16="http://schemas.microsoft.com/office/drawing/2014/main" id="{B0479A08-E4B7-41FA-AA27-201435E1B777}"/>
            </a:ext>
          </a:extLst>
        </xdr:cNvPr>
        <xdr:cNvSpPr/>
      </xdr:nvSpPr>
      <xdr:spPr>
        <a:xfrm>
          <a:off x="13652500" y="10213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36830</xdr:rowOff>
    </xdr:from>
    <xdr:to>
      <xdr:col>67</xdr:col>
      <xdr:colOff>101600</xdr:colOff>
      <xdr:row>59</xdr:row>
      <xdr:rowOff>138430</xdr:rowOff>
    </xdr:to>
    <xdr:sp macro="" textlink="">
      <xdr:nvSpPr>
        <xdr:cNvPr id="443" name="フローチャート: 判断 442">
          <a:extLst>
            <a:ext uri="{FF2B5EF4-FFF2-40B4-BE49-F238E27FC236}">
              <a16:creationId xmlns:a16="http://schemas.microsoft.com/office/drawing/2014/main" id="{0AABA7CC-CE7D-4938-B0F0-68B35BFEE526}"/>
            </a:ext>
          </a:extLst>
        </xdr:cNvPr>
        <xdr:cNvSpPr/>
      </xdr:nvSpPr>
      <xdr:spPr>
        <a:xfrm>
          <a:off x="12763500" y="10152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444" name="テキスト ボックス 443">
          <a:extLst>
            <a:ext uri="{FF2B5EF4-FFF2-40B4-BE49-F238E27FC236}">
              <a16:creationId xmlns:a16="http://schemas.microsoft.com/office/drawing/2014/main" id="{D7390CE9-A016-490B-8779-006D69775006}"/>
            </a:ext>
          </a:extLst>
        </xdr:cNvPr>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445" name="テキスト ボックス 444">
          <a:extLst>
            <a:ext uri="{FF2B5EF4-FFF2-40B4-BE49-F238E27FC236}">
              <a16:creationId xmlns:a16="http://schemas.microsoft.com/office/drawing/2014/main" id="{ADD0423D-2DF3-4195-B9EF-3DCFE6A4B7E8}"/>
            </a:ext>
          </a:extLst>
        </xdr:cNvPr>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446" name="テキスト ボックス 445">
          <a:extLst>
            <a:ext uri="{FF2B5EF4-FFF2-40B4-BE49-F238E27FC236}">
              <a16:creationId xmlns:a16="http://schemas.microsoft.com/office/drawing/2014/main" id="{88EC476C-2E2A-496A-8D0B-C5B26275469A}"/>
            </a:ext>
          </a:extLst>
        </xdr:cNvPr>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447" name="テキスト ボックス 446">
          <a:extLst>
            <a:ext uri="{FF2B5EF4-FFF2-40B4-BE49-F238E27FC236}">
              <a16:creationId xmlns:a16="http://schemas.microsoft.com/office/drawing/2014/main" id="{7D6AC604-A333-48EC-87EA-E0E81EA6003A}"/>
            </a:ext>
          </a:extLst>
        </xdr:cNvPr>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448" name="テキスト ボックス 447">
          <a:extLst>
            <a:ext uri="{FF2B5EF4-FFF2-40B4-BE49-F238E27FC236}">
              <a16:creationId xmlns:a16="http://schemas.microsoft.com/office/drawing/2014/main" id="{0E4C0430-76D0-4E50-8D39-C29528ACB9A4}"/>
            </a:ext>
          </a:extLst>
        </xdr:cNvPr>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86360</xdr:rowOff>
    </xdr:from>
    <xdr:to>
      <xdr:col>85</xdr:col>
      <xdr:colOff>177800</xdr:colOff>
      <xdr:row>59</xdr:row>
      <xdr:rowOff>16510</xdr:rowOff>
    </xdr:to>
    <xdr:sp macro="" textlink="">
      <xdr:nvSpPr>
        <xdr:cNvPr id="449" name="楕円 448">
          <a:extLst>
            <a:ext uri="{FF2B5EF4-FFF2-40B4-BE49-F238E27FC236}">
              <a16:creationId xmlns:a16="http://schemas.microsoft.com/office/drawing/2014/main" id="{228B32CE-48EF-4FBF-86EE-C6664DD4B2DA}"/>
            </a:ext>
          </a:extLst>
        </xdr:cNvPr>
        <xdr:cNvSpPr/>
      </xdr:nvSpPr>
      <xdr:spPr>
        <a:xfrm>
          <a:off x="16268700" y="10030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57</xdr:row>
      <xdr:rowOff>109237</xdr:rowOff>
    </xdr:from>
    <xdr:ext cx="405111" cy="259045"/>
    <xdr:sp macro="" textlink="">
      <xdr:nvSpPr>
        <xdr:cNvPr id="450" name="【学校施設】&#10;有形固定資産減価償却率該当値テキスト">
          <a:extLst>
            <a:ext uri="{FF2B5EF4-FFF2-40B4-BE49-F238E27FC236}">
              <a16:creationId xmlns:a16="http://schemas.microsoft.com/office/drawing/2014/main" id="{5434CBE4-FC2D-4AE9-8C4F-C45017AF2659}"/>
            </a:ext>
          </a:extLst>
        </xdr:cNvPr>
        <xdr:cNvSpPr txBox="1"/>
      </xdr:nvSpPr>
      <xdr:spPr>
        <a:xfrm>
          <a:off x="16357600" y="98818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38735</xdr:rowOff>
    </xdr:from>
    <xdr:to>
      <xdr:col>81</xdr:col>
      <xdr:colOff>101600</xdr:colOff>
      <xdr:row>58</xdr:row>
      <xdr:rowOff>140335</xdr:rowOff>
    </xdr:to>
    <xdr:sp macro="" textlink="">
      <xdr:nvSpPr>
        <xdr:cNvPr id="451" name="楕円 450">
          <a:extLst>
            <a:ext uri="{FF2B5EF4-FFF2-40B4-BE49-F238E27FC236}">
              <a16:creationId xmlns:a16="http://schemas.microsoft.com/office/drawing/2014/main" id="{F2AB6B89-0497-4DF4-AFC9-A34C7DBCA125}"/>
            </a:ext>
          </a:extLst>
        </xdr:cNvPr>
        <xdr:cNvSpPr/>
      </xdr:nvSpPr>
      <xdr:spPr>
        <a:xfrm>
          <a:off x="15430500" y="99828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58</xdr:row>
      <xdr:rowOff>89535</xdr:rowOff>
    </xdr:from>
    <xdr:to>
      <xdr:col>85</xdr:col>
      <xdr:colOff>127000</xdr:colOff>
      <xdr:row>58</xdr:row>
      <xdr:rowOff>137160</xdr:rowOff>
    </xdr:to>
    <xdr:cxnSp macro="">
      <xdr:nvCxnSpPr>
        <xdr:cNvPr id="452" name="直線コネクタ 451">
          <a:extLst>
            <a:ext uri="{FF2B5EF4-FFF2-40B4-BE49-F238E27FC236}">
              <a16:creationId xmlns:a16="http://schemas.microsoft.com/office/drawing/2014/main" id="{704AF17F-C595-45E2-AD43-EC9E052F8539}"/>
            </a:ext>
          </a:extLst>
        </xdr:cNvPr>
        <xdr:cNvCxnSpPr/>
      </xdr:nvCxnSpPr>
      <xdr:spPr>
        <a:xfrm>
          <a:off x="15481300" y="10033635"/>
          <a:ext cx="838200" cy="47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4445</xdr:rowOff>
    </xdr:from>
    <xdr:to>
      <xdr:col>76</xdr:col>
      <xdr:colOff>165100</xdr:colOff>
      <xdr:row>58</xdr:row>
      <xdr:rowOff>106045</xdr:rowOff>
    </xdr:to>
    <xdr:sp macro="" textlink="">
      <xdr:nvSpPr>
        <xdr:cNvPr id="453" name="楕円 452">
          <a:extLst>
            <a:ext uri="{FF2B5EF4-FFF2-40B4-BE49-F238E27FC236}">
              <a16:creationId xmlns:a16="http://schemas.microsoft.com/office/drawing/2014/main" id="{F808A036-365E-4046-A57A-7D8241324540}"/>
            </a:ext>
          </a:extLst>
        </xdr:cNvPr>
        <xdr:cNvSpPr/>
      </xdr:nvSpPr>
      <xdr:spPr>
        <a:xfrm>
          <a:off x="14541500" y="99485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55245</xdr:rowOff>
    </xdr:from>
    <xdr:to>
      <xdr:col>81</xdr:col>
      <xdr:colOff>50800</xdr:colOff>
      <xdr:row>58</xdr:row>
      <xdr:rowOff>89535</xdr:rowOff>
    </xdr:to>
    <xdr:cxnSp macro="">
      <xdr:nvCxnSpPr>
        <xdr:cNvPr id="454" name="直線コネクタ 453">
          <a:extLst>
            <a:ext uri="{FF2B5EF4-FFF2-40B4-BE49-F238E27FC236}">
              <a16:creationId xmlns:a16="http://schemas.microsoft.com/office/drawing/2014/main" id="{809B2EF2-54BF-4463-B928-B407FAC99544}"/>
            </a:ext>
          </a:extLst>
        </xdr:cNvPr>
        <xdr:cNvCxnSpPr/>
      </xdr:nvCxnSpPr>
      <xdr:spPr>
        <a:xfrm>
          <a:off x="14592300" y="9999345"/>
          <a:ext cx="889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130175</xdr:rowOff>
    </xdr:from>
    <xdr:to>
      <xdr:col>72</xdr:col>
      <xdr:colOff>38100</xdr:colOff>
      <xdr:row>58</xdr:row>
      <xdr:rowOff>60325</xdr:rowOff>
    </xdr:to>
    <xdr:sp macro="" textlink="">
      <xdr:nvSpPr>
        <xdr:cNvPr id="455" name="楕円 454">
          <a:extLst>
            <a:ext uri="{FF2B5EF4-FFF2-40B4-BE49-F238E27FC236}">
              <a16:creationId xmlns:a16="http://schemas.microsoft.com/office/drawing/2014/main" id="{6622B99A-5714-44D4-AC31-230C7050B043}"/>
            </a:ext>
          </a:extLst>
        </xdr:cNvPr>
        <xdr:cNvSpPr/>
      </xdr:nvSpPr>
      <xdr:spPr>
        <a:xfrm>
          <a:off x="13652500" y="9902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58</xdr:row>
      <xdr:rowOff>9525</xdr:rowOff>
    </xdr:from>
    <xdr:to>
      <xdr:col>76</xdr:col>
      <xdr:colOff>114300</xdr:colOff>
      <xdr:row>58</xdr:row>
      <xdr:rowOff>55245</xdr:rowOff>
    </xdr:to>
    <xdr:cxnSp macro="">
      <xdr:nvCxnSpPr>
        <xdr:cNvPr id="456" name="直線コネクタ 455">
          <a:extLst>
            <a:ext uri="{FF2B5EF4-FFF2-40B4-BE49-F238E27FC236}">
              <a16:creationId xmlns:a16="http://schemas.microsoft.com/office/drawing/2014/main" id="{40F13345-E5B2-423B-8798-202501E80AD0}"/>
            </a:ext>
          </a:extLst>
        </xdr:cNvPr>
        <xdr:cNvCxnSpPr/>
      </xdr:nvCxnSpPr>
      <xdr:spPr>
        <a:xfrm>
          <a:off x="13703300" y="9953625"/>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57</xdr:row>
      <xdr:rowOff>82550</xdr:rowOff>
    </xdr:from>
    <xdr:to>
      <xdr:col>67</xdr:col>
      <xdr:colOff>101600</xdr:colOff>
      <xdr:row>58</xdr:row>
      <xdr:rowOff>12700</xdr:rowOff>
    </xdr:to>
    <xdr:sp macro="" textlink="">
      <xdr:nvSpPr>
        <xdr:cNvPr id="457" name="楕円 456">
          <a:extLst>
            <a:ext uri="{FF2B5EF4-FFF2-40B4-BE49-F238E27FC236}">
              <a16:creationId xmlns:a16="http://schemas.microsoft.com/office/drawing/2014/main" id="{1B2864C3-FDF3-472E-A908-BEB4A7D29C39}"/>
            </a:ext>
          </a:extLst>
        </xdr:cNvPr>
        <xdr:cNvSpPr/>
      </xdr:nvSpPr>
      <xdr:spPr>
        <a:xfrm>
          <a:off x="12763500" y="985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57</xdr:row>
      <xdr:rowOff>133350</xdr:rowOff>
    </xdr:from>
    <xdr:to>
      <xdr:col>71</xdr:col>
      <xdr:colOff>177800</xdr:colOff>
      <xdr:row>58</xdr:row>
      <xdr:rowOff>9525</xdr:rowOff>
    </xdr:to>
    <xdr:cxnSp macro="">
      <xdr:nvCxnSpPr>
        <xdr:cNvPr id="458" name="直線コネクタ 457">
          <a:extLst>
            <a:ext uri="{FF2B5EF4-FFF2-40B4-BE49-F238E27FC236}">
              <a16:creationId xmlns:a16="http://schemas.microsoft.com/office/drawing/2014/main" id="{07E81200-59A2-4FDC-8131-00BDCF84B9EF}"/>
            </a:ext>
          </a:extLst>
        </xdr:cNvPr>
        <xdr:cNvCxnSpPr/>
      </xdr:nvCxnSpPr>
      <xdr:spPr>
        <a:xfrm>
          <a:off x="12814300" y="9906000"/>
          <a:ext cx="889000" cy="47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60</xdr:row>
      <xdr:rowOff>64787</xdr:rowOff>
    </xdr:from>
    <xdr:ext cx="405111" cy="259045"/>
    <xdr:sp macro="" textlink="">
      <xdr:nvSpPr>
        <xdr:cNvPr id="459" name="n_1aveValue【学校施設】&#10;有形固定資産減価償却率">
          <a:extLst>
            <a:ext uri="{FF2B5EF4-FFF2-40B4-BE49-F238E27FC236}">
              <a16:creationId xmlns:a16="http://schemas.microsoft.com/office/drawing/2014/main" id="{EC4D2060-9B6D-4A21-BAFB-0AB8A6FD2213}"/>
            </a:ext>
          </a:extLst>
        </xdr:cNvPr>
        <xdr:cNvSpPr txBox="1"/>
      </xdr:nvSpPr>
      <xdr:spPr>
        <a:xfrm>
          <a:off x="15266044" y="103517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41927</xdr:rowOff>
    </xdr:from>
    <xdr:ext cx="405111" cy="259045"/>
    <xdr:sp macro="" textlink="">
      <xdr:nvSpPr>
        <xdr:cNvPr id="460" name="n_2aveValue【学校施設】&#10;有形固定資産減価償却率">
          <a:extLst>
            <a:ext uri="{FF2B5EF4-FFF2-40B4-BE49-F238E27FC236}">
              <a16:creationId xmlns:a16="http://schemas.microsoft.com/office/drawing/2014/main" id="{AB2A578F-DF17-43C9-ABEE-C57EFC3D6942}"/>
            </a:ext>
          </a:extLst>
        </xdr:cNvPr>
        <xdr:cNvSpPr txBox="1"/>
      </xdr:nvSpPr>
      <xdr:spPr>
        <a:xfrm>
          <a:off x="14389744" y="103289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60</xdr:row>
      <xdr:rowOff>19067</xdr:rowOff>
    </xdr:from>
    <xdr:ext cx="405111" cy="259045"/>
    <xdr:sp macro="" textlink="">
      <xdr:nvSpPr>
        <xdr:cNvPr id="461" name="n_3aveValue【学校施設】&#10;有形固定資産減価償却率">
          <a:extLst>
            <a:ext uri="{FF2B5EF4-FFF2-40B4-BE49-F238E27FC236}">
              <a16:creationId xmlns:a16="http://schemas.microsoft.com/office/drawing/2014/main" id="{9C75A57B-C3FB-4F9C-8033-0D80F8616EEC}"/>
            </a:ext>
          </a:extLst>
        </xdr:cNvPr>
        <xdr:cNvSpPr txBox="1"/>
      </xdr:nvSpPr>
      <xdr:spPr>
        <a:xfrm>
          <a:off x="13500744" y="103060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59</xdr:row>
      <xdr:rowOff>129557</xdr:rowOff>
    </xdr:from>
    <xdr:ext cx="405111" cy="259045"/>
    <xdr:sp macro="" textlink="">
      <xdr:nvSpPr>
        <xdr:cNvPr id="462" name="n_4aveValue【学校施設】&#10;有形固定資産減価償却率">
          <a:extLst>
            <a:ext uri="{FF2B5EF4-FFF2-40B4-BE49-F238E27FC236}">
              <a16:creationId xmlns:a16="http://schemas.microsoft.com/office/drawing/2014/main" id="{ADA9965E-63D7-489B-A7E9-18B11DA5D882}"/>
            </a:ext>
          </a:extLst>
        </xdr:cNvPr>
        <xdr:cNvSpPr txBox="1"/>
      </xdr:nvSpPr>
      <xdr:spPr>
        <a:xfrm>
          <a:off x="12611744" y="102451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56</xdr:row>
      <xdr:rowOff>156862</xdr:rowOff>
    </xdr:from>
    <xdr:ext cx="405111" cy="259045"/>
    <xdr:sp macro="" textlink="">
      <xdr:nvSpPr>
        <xdr:cNvPr id="463" name="n_1mainValue【学校施設】&#10;有形固定資産減価償却率">
          <a:extLst>
            <a:ext uri="{FF2B5EF4-FFF2-40B4-BE49-F238E27FC236}">
              <a16:creationId xmlns:a16="http://schemas.microsoft.com/office/drawing/2014/main" id="{A838B07B-B35F-4CFF-B363-E36FBB026CC3}"/>
            </a:ext>
          </a:extLst>
        </xdr:cNvPr>
        <xdr:cNvSpPr txBox="1"/>
      </xdr:nvSpPr>
      <xdr:spPr>
        <a:xfrm>
          <a:off x="15266044" y="97580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56</xdr:row>
      <xdr:rowOff>122572</xdr:rowOff>
    </xdr:from>
    <xdr:ext cx="405111" cy="259045"/>
    <xdr:sp macro="" textlink="">
      <xdr:nvSpPr>
        <xdr:cNvPr id="464" name="n_2mainValue【学校施設】&#10;有形固定資産減価償却率">
          <a:extLst>
            <a:ext uri="{FF2B5EF4-FFF2-40B4-BE49-F238E27FC236}">
              <a16:creationId xmlns:a16="http://schemas.microsoft.com/office/drawing/2014/main" id="{0FDF7DAD-1922-41C1-9D7B-E05BA1B5BC8A}"/>
            </a:ext>
          </a:extLst>
        </xdr:cNvPr>
        <xdr:cNvSpPr txBox="1"/>
      </xdr:nvSpPr>
      <xdr:spPr>
        <a:xfrm>
          <a:off x="14389744" y="97237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56</xdr:row>
      <xdr:rowOff>76852</xdr:rowOff>
    </xdr:from>
    <xdr:ext cx="405111" cy="259045"/>
    <xdr:sp macro="" textlink="">
      <xdr:nvSpPr>
        <xdr:cNvPr id="465" name="n_3mainValue【学校施設】&#10;有形固定資産減価償却率">
          <a:extLst>
            <a:ext uri="{FF2B5EF4-FFF2-40B4-BE49-F238E27FC236}">
              <a16:creationId xmlns:a16="http://schemas.microsoft.com/office/drawing/2014/main" id="{60EA6A45-5952-4CF3-B03C-3AB6061E29E8}"/>
            </a:ext>
          </a:extLst>
        </xdr:cNvPr>
        <xdr:cNvSpPr txBox="1"/>
      </xdr:nvSpPr>
      <xdr:spPr>
        <a:xfrm>
          <a:off x="13500744" y="96780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56</xdr:row>
      <xdr:rowOff>29227</xdr:rowOff>
    </xdr:from>
    <xdr:ext cx="405111" cy="259045"/>
    <xdr:sp macro="" textlink="">
      <xdr:nvSpPr>
        <xdr:cNvPr id="466" name="n_4mainValue【学校施設】&#10;有形固定資産減価償却率">
          <a:extLst>
            <a:ext uri="{FF2B5EF4-FFF2-40B4-BE49-F238E27FC236}">
              <a16:creationId xmlns:a16="http://schemas.microsoft.com/office/drawing/2014/main" id="{99699803-5B0E-4F02-A8C2-BAFE318CE76A}"/>
            </a:ext>
          </a:extLst>
        </xdr:cNvPr>
        <xdr:cNvSpPr txBox="1"/>
      </xdr:nvSpPr>
      <xdr:spPr>
        <a:xfrm>
          <a:off x="12611744" y="9630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467" name="正方形/長方形 466">
          <a:extLst>
            <a:ext uri="{FF2B5EF4-FFF2-40B4-BE49-F238E27FC236}">
              <a16:creationId xmlns:a16="http://schemas.microsoft.com/office/drawing/2014/main" id="{A4205717-96FC-493F-B68B-99C7F2993C53}"/>
            </a:ext>
          </a:extLst>
        </xdr:cNvPr>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468" name="正方形/長方形 467">
          <a:extLst>
            <a:ext uri="{FF2B5EF4-FFF2-40B4-BE49-F238E27FC236}">
              <a16:creationId xmlns:a16="http://schemas.microsoft.com/office/drawing/2014/main" id="{D09B3220-20DA-4307-BDA8-01D9F3658958}"/>
            </a:ext>
          </a:extLst>
        </xdr:cNvPr>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469" name="正方形/長方形 468">
          <a:extLst>
            <a:ext uri="{FF2B5EF4-FFF2-40B4-BE49-F238E27FC236}">
              <a16:creationId xmlns:a16="http://schemas.microsoft.com/office/drawing/2014/main" id="{96B701ED-8D7A-4238-8D83-FFD4F86C07BD}"/>
            </a:ext>
          </a:extLst>
        </xdr:cNvPr>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470" name="正方形/長方形 469">
          <a:extLst>
            <a:ext uri="{FF2B5EF4-FFF2-40B4-BE49-F238E27FC236}">
              <a16:creationId xmlns:a16="http://schemas.microsoft.com/office/drawing/2014/main" id="{A677EB45-9499-4D3E-80FA-FC5501033D93}"/>
            </a:ext>
          </a:extLst>
        </xdr:cNvPr>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471" name="正方形/長方形 470">
          <a:extLst>
            <a:ext uri="{FF2B5EF4-FFF2-40B4-BE49-F238E27FC236}">
              <a16:creationId xmlns:a16="http://schemas.microsoft.com/office/drawing/2014/main" id="{91DFE940-2552-4487-9AA1-A19212DDA9C2}"/>
            </a:ext>
          </a:extLst>
        </xdr:cNvPr>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472" name="正方形/長方形 471">
          <a:extLst>
            <a:ext uri="{FF2B5EF4-FFF2-40B4-BE49-F238E27FC236}">
              <a16:creationId xmlns:a16="http://schemas.microsoft.com/office/drawing/2014/main" id="{2EC95A06-41BD-41DA-A537-EFB809F49F79}"/>
            </a:ext>
          </a:extLst>
        </xdr:cNvPr>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473" name="正方形/長方形 472">
          <a:extLst>
            <a:ext uri="{FF2B5EF4-FFF2-40B4-BE49-F238E27FC236}">
              <a16:creationId xmlns:a16="http://schemas.microsoft.com/office/drawing/2014/main" id="{670D7A5D-7EFC-4A3B-B6DF-A3FD6D464442}"/>
            </a:ext>
          </a:extLst>
        </xdr:cNvPr>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474" name="正方形/長方形 473">
          <a:extLst>
            <a:ext uri="{FF2B5EF4-FFF2-40B4-BE49-F238E27FC236}">
              <a16:creationId xmlns:a16="http://schemas.microsoft.com/office/drawing/2014/main" id="{090662A9-862A-40D0-BA12-2268143B6C19}"/>
            </a:ext>
          </a:extLst>
        </xdr:cNvPr>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475" name="テキスト ボックス 474">
          <a:extLst>
            <a:ext uri="{FF2B5EF4-FFF2-40B4-BE49-F238E27FC236}">
              <a16:creationId xmlns:a16="http://schemas.microsoft.com/office/drawing/2014/main" id="{4CF3A70D-EE78-4BF9-B257-E98FF23761A7}"/>
            </a:ext>
          </a:extLst>
        </xdr:cNvPr>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476" name="直線コネクタ 475">
          <a:extLst>
            <a:ext uri="{FF2B5EF4-FFF2-40B4-BE49-F238E27FC236}">
              <a16:creationId xmlns:a16="http://schemas.microsoft.com/office/drawing/2014/main" id="{08DAB799-7671-41B5-BEED-17F372210D2B}"/>
            </a:ext>
          </a:extLst>
        </xdr:cNvPr>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130628</xdr:rowOff>
    </xdr:from>
    <xdr:to>
      <xdr:col>120</xdr:col>
      <xdr:colOff>114300</xdr:colOff>
      <xdr:row>64</xdr:row>
      <xdr:rowOff>130628</xdr:rowOff>
    </xdr:to>
    <xdr:cxnSp macro="">
      <xdr:nvCxnSpPr>
        <xdr:cNvPr id="477" name="直線コネクタ 476">
          <a:extLst>
            <a:ext uri="{FF2B5EF4-FFF2-40B4-BE49-F238E27FC236}">
              <a16:creationId xmlns:a16="http://schemas.microsoft.com/office/drawing/2014/main" id="{EE01DBFF-2294-425C-B3AF-CC2823847115}"/>
            </a:ext>
          </a:extLst>
        </xdr:cNvPr>
        <xdr:cNvCxnSpPr/>
      </xdr:nvCxnSpPr>
      <xdr:spPr>
        <a:xfrm>
          <a:off x="18288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159855</xdr:rowOff>
    </xdr:from>
    <xdr:ext cx="467179" cy="259045"/>
    <xdr:sp macro="" textlink="">
      <xdr:nvSpPr>
        <xdr:cNvPr id="478" name="テキスト ボックス 477">
          <a:extLst>
            <a:ext uri="{FF2B5EF4-FFF2-40B4-BE49-F238E27FC236}">
              <a16:creationId xmlns:a16="http://schemas.microsoft.com/office/drawing/2014/main" id="{C0F9143F-779B-4140-A967-A845A1BA44D9}"/>
            </a:ext>
          </a:extLst>
        </xdr:cNvPr>
        <xdr:cNvSpPr txBox="1"/>
      </xdr:nvSpPr>
      <xdr:spPr>
        <a:xfrm>
          <a:off x="17820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146957</xdr:rowOff>
    </xdr:from>
    <xdr:to>
      <xdr:col>120</xdr:col>
      <xdr:colOff>114300</xdr:colOff>
      <xdr:row>62</xdr:row>
      <xdr:rowOff>146957</xdr:rowOff>
    </xdr:to>
    <xdr:cxnSp macro="">
      <xdr:nvCxnSpPr>
        <xdr:cNvPr id="479" name="直線コネクタ 478">
          <a:extLst>
            <a:ext uri="{FF2B5EF4-FFF2-40B4-BE49-F238E27FC236}">
              <a16:creationId xmlns:a16="http://schemas.microsoft.com/office/drawing/2014/main" id="{2341887B-826E-4BB5-B577-774889D8EDF2}"/>
            </a:ext>
          </a:extLst>
        </xdr:cNvPr>
        <xdr:cNvCxnSpPr/>
      </xdr:nvCxnSpPr>
      <xdr:spPr>
        <a:xfrm>
          <a:off x="18288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62</xdr:row>
      <xdr:rowOff>4734</xdr:rowOff>
    </xdr:from>
    <xdr:ext cx="467179" cy="259045"/>
    <xdr:sp macro="" textlink="">
      <xdr:nvSpPr>
        <xdr:cNvPr id="480" name="テキスト ボックス 479">
          <a:extLst>
            <a:ext uri="{FF2B5EF4-FFF2-40B4-BE49-F238E27FC236}">
              <a16:creationId xmlns:a16="http://schemas.microsoft.com/office/drawing/2014/main" id="{4987EB16-EF03-4858-B0FE-C527543D9F6B}"/>
            </a:ext>
          </a:extLst>
        </xdr:cNvPr>
        <xdr:cNvSpPr txBox="1"/>
      </xdr:nvSpPr>
      <xdr:spPr>
        <a:xfrm>
          <a:off x="17820821" y="1063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163285</xdr:rowOff>
    </xdr:from>
    <xdr:to>
      <xdr:col>120</xdr:col>
      <xdr:colOff>114300</xdr:colOff>
      <xdr:row>60</xdr:row>
      <xdr:rowOff>163285</xdr:rowOff>
    </xdr:to>
    <xdr:cxnSp macro="">
      <xdr:nvCxnSpPr>
        <xdr:cNvPr id="481" name="直線コネクタ 480">
          <a:extLst>
            <a:ext uri="{FF2B5EF4-FFF2-40B4-BE49-F238E27FC236}">
              <a16:creationId xmlns:a16="http://schemas.microsoft.com/office/drawing/2014/main" id="{3C076B90-AB6C-41B6-9255-4216EE7D3DD9}"/>
            </a:ext>
          </a:extLst>
        </xdr:cNvPr>
        <xdr:cNvCxnSpPr/>
      </xdr:nvCxnSpPr>
      <xdr:spPr>
        <a:xfrm>
          <a:off x="18288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60</xdr:row>
      <xdr:rowOff>21062</xdr:rowOff>
    </xdr:from>
    <xdr:ext cx="467179" cy="259045"/>
    <xdr:sp macro="" textlink="">
      <xdr:nvSpPr>
        <xdr:cNvPr id="482" name="テキスト ボックス 481">
          <a:extLst>
            <a:ext uri="{FF2B5EF4-FFF2-40B4-BE49-F238E27FC236}">
              <a16:creationId xmlns:a16="http://schemas.microsoft.com/office/drawing/2014/main" id="{F756713C-FC94-4CFD-A2DB-4C2BA034AE8A}"/>
            </a:ext>
          </a:extLst>
        </xdr:cNvPr>
        <xdr:cNvSpPr txBox="1"/>
      </xdr:nvSpPr>
      <xdr:spPr>
        <a:xfrm>
          <a:off x="17820821" y="1030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59</xdr:row>
      <xdr:rowOff>8165</xdr:rowOff>
    </xdr:from>
    <xdr:to>
      <xdr:col>120</xdr:col>
      <xdr:colOff>114300</xdr:colOff>
      <xdr:row>59</xdr:row>
      <xdr:rowOff>8165</xdr:rowOff>
    </xdr:to>
    <xdr:cxnSp macro="">
      <xdr:nvCxnSpPr>
        <xdr:cNvPr id="483" name="直線コネクタ 482">
          <a:extLst>
            <a:ext uri="{FF2B5EF4-FFF2-40B4-BE49-F238E27FC236}">
              <a16:creationId xmlns:a16="http://schemas.microsoft.com/office/drawing/2014/main" id="{D214D6B7-8C17-4BEA-8242-7857B250EB8F}"/>
            </a:ext>
          </a:extLst>
        </xdr:cNvPr>
        <xdr:cNvCxnSpPr/>
      </xdr:nvCxnSpPr>
      <xdr:spPr>
        <a:xfrm>
          <a:off x="18288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58</xdr:row>
      <xdr:rowOff>37392</xdr:rowOff>
    </xdr:from>
    <xdr:ext cx="467179" cy="259045"/>
    <xdr:sp macro="" textlink="">
      <xdr:nvSpPr>
        <xdr:cNvPr id="484" name="テキスト ボックス 483">
          <a:extLst>
            <a:ext uri="{FF2B5EF4-FFF2-40B4-BE49-F238E27FC236}">
              <a16:creationId xmlns:a16="http://schemas.microsoft.com/office/drawing/2014/main" id="{5622EA7F-8CFA-42BB-9D42-7052403C7650}"/>
            </a:ext>
          </a:extLst>
        </xdr:cNvPr>
        <xdr:cNvSpPr txBox="1"/>
      </xdr:nvSpPr>
      <xdr:spPr>
        <a:xfrm>
          <a:off x="17820821" y="9981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24493</xdr:rowOff>
    </xdr:from>
    <xdr:to>
      <xdr:col>120</xdr:col>
      <xdr:colOff>114300</xdr:colOff>
      <xdr:row>57</xdr:row>
      <xdr:rowOff>24493</xdr:rowOff>
    </xdr:to>
    <xdr:cxnSp macro="">
      <xdr:nvCxnSpPr>
        <xdr:cNvPr id="485" name="直線コネクタ 484">
          <a:extLst>
            <a:ext uri="{FF2B5EF4-FFF2-40B4-BE49-F238E27FC236}">
              <a16:creationId xmlns:a16="http://schemas.microsoft.com/office/drawing/2014/main" id="{339DAC1F-CAF8-416C-A995-E9A61F65F8A0}"/>
            </a:ext>
          </a:extLst>
        </xdr:cNvPr>
        <xdr:cNvCxnSpPr/>
      </xdr:nvCxnSpPr>
      <xdr:spPr>
        <a:xfrm>
          <a:off x="18288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53720</xdr:rowOff>
    </xdr:from>
    <xdr:ext cx="467179" cy="259045"/>
    <xdr:sp macro="" textlink="">
      <xdr:nvSpPr>
        <xdr:cNvPr id="486" name="テキスト ボックス 485">
          <a:extLst>
            <a:ext uri="{FF2B5EF4-FFF2-40B4-BE49-F238E27FC236}">
              <a16:creationId xmlns:a16="http://schemas.microsoft.com/office/drawing/2014/main" id="{DDAAFB7D-DBA1-4113-8F23-7E7140A791FA}"/>
            </a:ext>
          </a:extLst>
        </xdr:cNvPr>
        <xdr:cNvSpPr txBox="1"/>
      </xdr:nvSpPr>
      <xdr:spPr>
        <a:xfrm>
          <a:off x="17820821" y="965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40822</xdr:rowOff>
    </xdr:from>
    <xdr:to>
      <xdr:col>120</xdr:col>
      <xdr:colOff>114300</xdr:colOff>
      <xdr:row>55</xdr:row>
      <xdr:rowOff>40822</xdr:rowOff>
    </xdr:to>
    <xdr:cxnSp macro="">
      <xdr:nvCxnSpPr>
        <xdr:cNvPr id="487" name="直線コネクタ 486">
          <a:extLst>
            <a:ext uri="{FF2B5EF4-FFF2-40B4-BE49-F238E27FC236}">
              <a16:creationId xmlns:a16="http://schemas.microsoft.com/office/drawing/2014/main" id="{3B01A6F9-6FC5-425A-826C-60CD25E95148}"/>
            </a:ext>
          </a:extLst>
        </xdr:cNvPr>
        <xdr:cNvCxnSpPr/>
      </xdr:nvCxnSpPr>
      <xdr:spPr>
        <a:xfrm>
          <a:off x="18288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54</xdr:row>
      <xdr:rowOff>70049</xdr:rowOff>
    </xdr:from>
    <xdr:ext cx="531299" cy="259045"/>
    <xdr:sp macro="" textlink="">
      <xdr:nvSpPr>
        <xdr:cNvPr id="488" name="テキスト ボックス 487">
          <a:extLst>
            <a:ext uri="{FF2B5EF4-FFF2-40B4-BE49-F238E27FC236}">
              <a16:creationId xmlns:a16="http://schemas.microsoft.com/office/drawing/2014/main" id="{59E08DFA-7CC4-4B75-9EE2-04F93BA29A68}"/>
            </a:ext>
          </a:extLst>
        </xdr:cNvPr>
        <xdr:cNvSpPr txBox="1"/>
      </xdr:nvSpPr>
      <xdr:spPr>
        <a:xfrm>
          <a:off x="17756701" y="932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489" name="直線コネクタ 488">
          <a:extLst>
            <a:ext uri="{FF2B5EF4-FFF2-40B4-BE49-F238E27FC236}">
              <a16:creationId xmlns:a16="http://schemas.microsoft.com/office/drawing/2014/main" id="{DE1AB66F-D6FA-47A9-9EE3-5241E1839A03}"/>
            </a:ext>
          </a:extLst>
        </xdr:cNvPr>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86377</xdr:rowOff>
    </xdr:from>
    <xdr:ext cx="531299" cy="259045"/>
    <xdr:sp macro="" textlink="">
      <xdr:nvSpPr>
        <xdr:cNvPr id="490" name="テキスト ボックス 489">
          <a:extLst>
            <a:ext uri="{FF2B5EF4-FFF2-40B4-BE49-F238E27FC236}">
              <a16:creationId xmlns:a16="http://schemas.microsoft.com/office/drawing/2014/main" id="{7DE389A6-01C8-4C01-88E4-BECE46385680}"/>
            </a:ext>
          </a:extLst>
        </xdr:cNvPr>
        <xdr:cNvSpPr txBox="1"/>
      </xdr:nvSpPr>
      <xdr:spPr>
        <a:xfrm>
          <a:off x="17756701" y="900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491" name="【学校施設】&#10;一人当たり面積グラフ枠">
          <a:extLst>
            <a:ext uri="{FF2B5EF4-FFF2-40B4-BE49-F238E27FC236}">
              <a16:creationId xmlns:a16="http://schemas.microsoft.com/office/drawing/2014/main" id="{9967E28A-7F65-4FC3-80D6-61A752C4F73D}"/>
            </a:ext>
          </a:extLst>
        </xdr:cNvPr>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34127</xdr:rowOff>
    </xdr:from>
    <xdr:to>
      <xdr:col>116</xdr:col>
      <xdr:colOff>62864</xdr:colOff>
      <xdr:row>63</xdr:row>
      <xdr:rowOff>105809</xdr:rowOff>
    </xdr:to>
    <xdr:cxnSp macro="">
      <xdr:nvCxnSpPr>
        <xdr:cNvPr id="492" name="直線コネクタ 491">
          <a:extLst>
            <a:ext uri="{FF2B5EF4-FFF2-40B4-BE49-F238E27FC236}">
              <a16:creationId xmlns:a16="http://schemas.microsoft.com/office/drawing/2014/main" id="{6470ED1A-CB20-46E0-9798-28664476581C}"/>
            </a:ext>
          </a:extLst>
        </xdr:cNvPr>
        <xdr:cNvCxnSpPr/>
      </xdr:nvCxnSpPr>
      <xdr:spPr>
        <a:xfrm flipV="1">
          <a:off x="22160864" y="9635327"/>
          <a:ext cx="0" cy="12718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109636</xdr:rowOff>
    </xdr:from>
    <xdr:ext cx="469744" cy="259045"/>
    <xdr:sp macro="" textlink="">
      <xdr:nvSpPr>
        <xdr:cNvPr id="493" name="【学校施設】&#10;一人当たり面積最小値テキスト">
          <a:extLst>
            <a:ext uri="{FF2B5EF4-FFF2-40B4-BE49-F238E27FC236}">
              <a16:creationId xmlns:a16="http://schemas.microsoft.com/office/drawing/2014/main" id="{C3EA84FF-8849-45A2-A862-375CE2384918}"/>
            </a:ext>
          </a:extLst>
        </xdr:cNvPr>
        <xdr:cNvSpPr txBox="1"/>
      </xdr:nvSpPr>
      <xdr:spPr>
        <a:xfrm>
          <a:off x="22199600" y="109109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105809</xdr:rowOff>
    </xdr:from>
    <xdr:to>
      <xdr:col>116</xdr:col>
      <xdr:colOff>152400</xdr:colOff>
      <xdr:row>63</xdr:row>
      <xdr:rowOff>105809</xdr:rowOff>
    </xdr:to>
    <xdr:cxnSp macro="">
      <xdr:nvCxnSpPr>
        <xdr:cNvPr id="494" name="直線コネクタ 493">
          <a:extLst>
            <a:ext uri="{FF2B5EF4-FFF2-40B4-BE49-F238E27FC236}">
              <a16:creationId xmlns:a16="http://schemas.microsoft.com/office/drawing/2014/main" id="{54233790-1044-410A-A753-B5B43F92EBE3}"/>
            </a:ext>
          </a:extLst>
        </xdr:cNvPr>
        <xdr:cNvCxnSpPr/>
      </xdr:nvCxnSpPr>
      <xdr:spPr>
        <a:xfrm>
          <a:off x="22072600" y="109071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152254</xdr:rowOff>
    </xdr:from>
    <xdr:ext cx="469744" cy="259045"/>
    <xdr:sp macro="" textlink="">
      <xdr:nvSpPr>
        <xdr:cNvPr id="495" name="【学校施設】&#10;一人当たり面積最大値テキスト">
          <a:extLst>
            <a:ext uri="{FF2B5EF4-FFF2-40B4-BE49-F238E27FC236}">
              <a16:creationId xmlns:a16="http://schemas.microsoft.com/office/drawing/2014/main" id="{DAE6A78F-680F-447B-9B97-4DFEDEC1AEEC}"/>
            </a:ext>
          </a:extLst>
        </xdr:cNvPr>
        <xdr:cNvSpPr txBox="1"/>
      </xdr:nvSpPr>
      <xdr:spPr>
        <a:xfrm>
          <a:off x="22199600" y="94105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34127</xdr:rowOff>
    </xdr:from>
    <xdr:to>
      <xdr:col>116</xdr:col>
      <xdr:colOff>152400</xdr:colOff>
      <xdr:row>56</xdr:row>
      <xdr:rowOff>34127</xdr:rowOff>
    </xdr:to>
    <xdr:cxnSp macro="">
      <xdr:nvCxnSpPr>
        <xdr:cNvPr id="496" name="直線コネクタ 495">
          <a:extLst>
            <a:ext uri="{FF2B5EF4-FFF2-40B4-BE49-F238E27FC236}">
              <a16:creationId xmlns:a16="http://schemas.microsoft.com/office/drawing/2014/main" id="{42041984-9607-45C1-9629-ABB3B18420B3}"/>
            </a:ext>
          </a:extLst>
        </xdr:cNvPr>
        <xdr:cNvCxnSpPr/>
      </xdr:nvCxnSpPr>
      <xdr:spPr>
        <a:xfrm>
          <a:off x="22072600" y="96353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61</xdr:row>
      <xdr:rowOff>56006</xdr:rowOff>
    </xdr:from>
    <xdr:ext cx="469744" cy="259045"/>
    <xdr:sp macro="" textlink="">
      <xdr:nvSpPr>
        <xdr:cNvPr id="497" name="【学校施設】&#10;一人当たり面積平均値テキスト">
          <a:extLst>
            <a:ext uri="{FF2B5EF4-FFF2-40B4-BE49-F238E27FC236}">
              <a16:creationId xmlns:a16="http://schemas.microsoft.com/office/drawing/2014/main" id="{FDA78A3B-7C26-4DBF-8ADE-6CA466C6CE95}"/>
            </a:ext>
          </a:extLst>
        </xdr:cNvPr>
        <xdr:cNvSpPr txBox="1"/>
      </xdr:nvSpPr>
      <xdr:spPr>
        <a:xfrm>
          <a:off x="22199600" y="1051445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33129</xdr:rowOff>
    </xdr:from>
    <xdr:to>
      <xdr:col>116</xdr:col>
      <xdr:colOff>114300</xdr:colOff>
      <xdr:row>62</xdr:row>
      <xdr:rowOff>134729</xdr:rowOff>
    </xdr:to>
    <xdr:sp macro="" textlink="">
      <xdr:nvSpPr>
        <xdr:cNvPr id="498" name="フローチャート: 判断 497">
          <a:extLst>
            <a:ext uri="{FF2B5EF4-FFF2-40B4-BE49-F238E27FC236}">
              <a16:creationId xmlns:a16="http://schemas.microsoft.com/office/drawing/2014/main" id="{5D8BD535-C137-43A0-8177-1D56B000C46F}"/>
            </a:ext>
          </a:extLst>
        </xdr:cNvPr>
        <xdr:cNvSpPr/>
      </xdr:nvSpPr>
      <xdr:spPr>
        <a:xfrm>
          <a:off x="22110700" y="106630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69705</xdr:rowOff>
    </xdr:from>
    <xdr:to>
      <xdr:col>112</xdr:col>
      <xdr:colOff>38100</xdr:colOff>
      <xdr:row>62</xdr:row>
      <xdr:rowOff>171305</xdr:rowOff>
    </xdr:to>
    <xdr:sp macro="" textlink="">
      <xdr:nvSpPr>
        <xdr:cNvPr id="499" name="フローチャート: 判断 498">
          <a:extLst>
            <a:ext uri="{FF2B5EF4-FFF2-40B4-BE49-F238E27FC236}">
              <a16:creationId xmlns:a16="http://schemas.microsoft.com/office/drawing/2014/main" id="{17B36BD5-575E-427C-9553-44FDF48E85FC}"/>
            </a:ext>
          </a:extLst>
        </xdr:cNvPr>
        <xdr:cNvSpPr/>
      </xdr:nvSpPr>
      <xdr:spPr>
        <a:xfrm>
          <a:off x="21272500" y="106996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48968</xdr:rowOff>
    </xdr:from>
    <xdr:to>
      <xdr:col>107</xdr:col>
      <xdr:colOff>101600</xdr:colOff>
      <xdr:row>62</xdr:row>
      <xdr:rowOff>150568</xdr:rowOff>
    </xdr:to>
    <xdr:sp macro="" textlink="">
      <xdr:nvSpPr>
        <xdr:cNvPr id="500" name="フローチャート: 判断 499">
          <a:extLst>
            <a:ext uri="{FF2B5EF4-FFF2-40B4-BE49-F238E27FC236}">
              <a16:creationId xmlns:a16="http://schemas.microsoft.com/office/drawing/2014/main" id="{93F368B3-84AB-49C0-ABB6-FED001479672}"/>
            </a:ext>
          </a:extLst>
        </xdr:cNvPr>
        <xdr:cNvSpPr/>
      </xdr:nvSpPr>
      <xdr:spPr>
        <a:xfrm>
          <a:off x="20383500" y="106788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62</xdr:row>
      <xdr:rowOff>58601</xdr:rowOff>
    </xdr:from>
    <xdr:to>
      <xdr:col>102</xdr:col>
      <xdr:colOff>165100</xdr:colOff>
      <xdr:row>62</xdr:row>
      <xdr:rowOff>160201</xdr:rowOff>
    </xdr:to>
    <xdr:sp macro="" textlink="">
      <xdr:nvSpPr>
        <xdr:cNvPr id="501" name="フローチャート: 判断 500">
          <a:extLst>
            <a:ext uri="{FF2B5EF4-FFF2-40B4-BE49-F238E27FC236}">
              <a16:creationId xmlns:a16="http://schemas.microsoft.com/office/drawing/2014/main" id="{6227C53B-7951-444B-BEEC-9E343AB91847}"/>
            </a:ext>
          </a:extLst>
        </xdr:cNvPr>
        <xdr:cNvSpPr/>
      </xdr:nvSpPr>
      <xdr:spPr>
        <a:xfrm>
          <a:off x="19494500" y="106885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62</xdr:row>
      <xdr:rowOff>68072</xdr:rowOff>
    </xdr:from>
    <xdr:to>
      <xdr:col>98</xdr:col>
      <xdr:colOff>38100</xdr:colOff>
      <xdr:row>62</xdr:row>
      <xdr:rowOff>169672</xdr:rowOff>
    </xdr:to>
    <xdr:sp macro="" textlink="">
      <xdr:nvSpPr>
        <xdr:cNvPr id="502" name="フローチャート: 判断 501">
          <a:extLst>
            <a:ext uri="{FF2B5EF4-FFF2-40B4-BE49-F238E27FC236}">
              <a16:creationId xmlns:a16="http://schemas.microsoft.com/office/drawing/2014/main" id="{8BA6545C-734E-408D-A36A-CEBBB1822380}"/>
            </a:ext>
          </a:extLst>
        </xdr:cNvPr>
        <xdr:cNvSpPr/>
      </xdr:nvSpPr>
      <xdr:spPr>
        <a:xfrm>
          <a:off x="18605500" y="10697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503" name="テキスト ボックス 502">
          <a:extLst>
            <a:ext uri="{FF2B5EF4-FFF2-40B4-BE49-F238E27FC236}">
              <a16:creationId xmlns:a16="http://schemas.microsoft.com/office/drawing/2014/main" id="{60658BCE-7C9E-43DD-8031-974C7551A11E}"/>
            </a:ext>
          </a:extLst>
        </xdr:cNvPr>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504" name="テキスト ボックス 503">
          <a:extLst>
            <a:ext uri="{FF2B5EF4-FFF2-40B4-BE49-F238E27FC236}">
              <a16:creationId xmlns:a16="http://schemas.microsoft.com/office/drawing/2014/main" id="{0EA25575-C928-4A7F-9041-EE07BA550F74}"/>
            </a:ext>
          </a:extLst>
        </xdr:cNvPr>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505" name="テキスト ボックス 504">
          <a:extLst>
            <a:ext uri="{FF2B5EF4-FFF2-40B4-BE49-F238E27FC236}">
              <a16:creationId xmlns:a16="http://schemas.microsoft.com/office/drawing/2014/main" id="{8B5CA180-0665-4291-886D-09F90AA625C2}"/>
            </a:ext>
          </a:extLst>
        </xdr:cNvPr>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506" name="テキスト ボックス 505">
          <a:extLst>
            <a:ext uri="{FF2B5EF4-FFF2-40B4-BE49-F238E27FC236}">
              <a16:creationId xmlns:a16="http://schemas.microsoft.com/office/drawing/2014/main" id="{78237AEA-6DAF-4E6A-AA79-1412C31C17F5}"/>
            </a:ext>
          </a:extLst>
        </xdr:cNvPr>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507" name="テキスト ボックス 506">
          <a:extLst>
            <a:ext uri="{FF2B5EF4-FFF2-40B4-BE49-F238E27FC236}">
              <a16:creationId xmlns:a16="http://schemas.microsoft.com/office/drawing/2014/main" id="{836753FA-BAA1-406C-BBC6-9C3AAFB6750C}"/>
            </a:ext>
          </a:extLst>
        </xdr:cNvPr>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98443</xdr:rowOff>
    </xdr:from>
    <xdr:to>
      <xdr:col>116</xdr:col>
      <xdr:colOff>114300</xdr:colOff>
      <xdr:row>63</xdr:row>
      <xdr:rowOff>28593</xdr:rowOff>
    </xdr:to>
    <xdr:sp macro="" textlink="">
      <xdr:nvSpPr>
        <xdr:cNvPr id="508" name="楕円 507">
          <a:extLst>
            <a:ext uri="{FF2B5EF4-FFF2-40B4-BE49-F238E27FC236}">
              <a16:creationId xmlns:a16="http://schemas.microsoft.com/office/drawing/2014/main" id="{B06743F8-4B60-426A-B3A5-C4A11DA430E0}"/>
            </a:ext>
          </a:extLst>
        </xdr:cNvPr>
        <xdr:cNvSpPr/>
      </xdr:nvSpPr>
      <xdr:spPr>
        <a:xfrm>
          <a:off x="22110700" y="107283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62</xdr:row>
      <xdr:rowOff>76870</xdr:rowOff>
    </xdr:from>
    <xdr:ext cx="469744" cy="259045"/>
    <xdr:sp macro="" textlink="">
      <xdr:nvSpPr>
        <xdr:cNvPr id="509" name="【学校施設】&#10;一人当たり面積該当値テキスト">
          <a:extLst>
            <a:ext uri="{FF2B5EF4-FFF2-40B4-BE49-F238E27FC236}">
              <a16:creationId xmlns:a16="http://schemas.microsoft.com/office/drawing/2014/main" id="{33EB4171-EB86-467F-88C4-AD6CE3E6FDC3}"/>
            </a:ext>
          </a:extLst>
        </xdr:cNvPr>
        <xdr:cNvSpPr txBox="1"/>
      </xdr:nvSpPr>
      <xdr:spPr>
        <a:xfrm>
          <a:off x="22199600" y="107067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62</xdr:row>
      <xdr:rowOff>104648</xdr:rowOff>
    </xdr:from>
    <xdr:to>
      <xdr:col>112</xdr:col>
      <xdr:colOff>38100</xdr:colOff>
      <xdr:row>63</xdr:row>
      <xdr:rowOff>34798</xdr:rowOff>
    </xdr:to>
    <xdr:sp macro="" textlink="">
      <xdr:nvSpPr>
        <xdr:cNvPr id="510" name="楕円 509">
          <a:extLst>
            <a:ext uri="{FF2B5EF4-FFF2-40B4-BE49-F238E27FC236}">
              <a16:creationId xmlns:a16="http://schemas.microsoft.com/office/drawing/2014/main" id="{AC5D1FFB-1562-406B-B8F4-D7015D3303BB}"/>
            </a:ext>
          </a:extLst>
        </xdr:cNvPr>
        <xdr:cNvSpPr/>
      </xdr:nvSpPr>
      <xdr:spPr>
        <a:xfrm>
          <a:off x="21272500" y="10734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62</xdr:row>
      <xdr:rowOff>149243</xdr:rowOff>
    </xdr:from>
    <xdr:to>
      <xdr:col>116</xdr:col>
      <xdr:colOff>63500</xdr:colOff>
      <xdr:row>62</xdr:row>
      <xdr:rowOff>155448</xdr:rowOff>
    </xdr:to>
    <xdr:cxnSp macro="">
      <xdr:nvCxnSpPr>
        <xdr:cNvPr id="511" name="直線コネクタ 510">
          <a:extLst>
            <a:ext uri="{FF2B5EF4-FFF2-40B4-BE49-F238E27FC236}">
              <a16:creationId xmlns:a16="http://schemas.microsoft.com/office/drawing/2014/main" id="{F6EAA256-4CC6-40AB-BCF9-29309B5DA1FD}"/>
            </a:ext>
          </a:extLst>
        </xdr:cNvPr>
        <xdr:cNvCxnSpPr/>
      </xdr:nvCxnSpPr>
      <xdr:spPr>
        <a:xfrm flipV="1">
          <a:off x="21323300" y="10779143"/>
          <a:ext cx="838200" cy="62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62</xdr:row>
      <xdr:rowOff>109220</xdr:rowOff>
    </xdr:from>
    <xdr:to>
      <xdr:col>107</xdr:col>
      <xdr:colOff>101600</xdr:colOff>
      <xdr:row>63</xdr:row>
      <xdr:rowOff>39370</xdr:rowOff>
    </xdr:to>
    <xdr:sp macro="" textlink="">
      <xdr:nvSpPr>
        <xdr:cNvPr id="512" name="楕円 511">
          <a:extLst>
            <a:ext uri="{FF2B5EF4-FFF2-40B4-BE49-F238E27FC236}">
              <a16:creationId xmlns:a16="http://schemas.microsoft.com/office/drawing/2014/main" id="{933C6961-7D3B-4BDD-B69E-C4F5AF526FBF}"/>
            </a:ext>
          </a:extLst>
        </xdr:cNvPr>
        <xdr:cNvSpPr/>
      </xdr:nvSpPr>
      <xdr:spPr>
        <a:xfrm>
          <a:off x="20383500" y="10739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62</xdr:row>
      <xdr:rowOff>155448</xdr:rowOff>
    </xdr:from>
    <xdr:to>
      <xdr:col>111</xdr:col>
      <xdr:colOff>177800</xdr:colOff>
      <xdr:row>62</xdr:row>
      <xdr:rowOff>160020</xdr:rowOff>
    </xdr:to>
    <xdr:cxnSp macro="">
      <xdr:nvCxnSpPr>
        <xdr:cNvPr id="513" name="直線コネクタ 512">
          <a:extLst>
            <a:ext uri="{FF2B5EF4-FFF2-40B4-BE49-F238E27FC236}">
              <a16:creationId xmlns:a16="http://schemas.microsoft.com/office/drawing/2014/main" id="{FC1567C1-2235-4CA8-B16A-060130234DD2}"/>
            </a:ext>
          </a:extLst>
        </xdr:cNvPr>
        <xdr:cNvCxnSpPr/>
      </xdr:nvCxnSpPr>
      <xdr:spPr>
        <a:xfrm flipV="1">
          <a:off x="20434300" y="10785348"/>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62</xdr:row>
      <xdr:rowOff>113792</xdr:rowOff>
    </xdr:from>
    <xdr:to>
      <xdr:col>102</xdr:col>
      <xdr:colOff>165100</xdr:colOff>
      <xdr:row>63</xdr:row>
      <xdr:rowOff>43942</xdr:rowOff>
    </xdr:to>
    <xdr:sp macro="" textlink="">
      <xdr:nvSpPr>
        <xdr:cNvPr id="514" name="楕円 513">
          <a:extLst>
            <a:ext uri="{FF2B5EF4-FFF2-40B4-BE49-F238E27FC236}">
              <a16:creationId xmlns:a16="http://schemas.microsoft.com/office/drawing/2014/main" id="{EB621E36-D272-4F37-9A4E-50E8A1F4EF5C}"/>
            </a:ext>
          </a:extLst>
        </xdr:cNvPr>
        <xdr:cNvSpPr/>
      </xdr:nvSpPr>
      <xdr:spPr>
        <a:xfrm>
          <a:off x="19494500" y="107436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62</xdr:row>
      <xdr:rowOff>160020</xdr:rowOff>
    </xdr:from>
    <xdr:to>
      <xdr:col>107</xdr:col>
      <xdr:colOff>50800</xdr:colOff>
      <xdr:row>62</xdr:row>
      <xdr:rowOff>164592</xdr:rowOff>
    </xdr:to>
    <xdr:cxnSp macro="">
      <xdr:nvCxnSpPr>
        <xdr:cNvPr id="515" name="直線コネクタ 514">
          <a:extLst>
            <a:ext uri="{FF2B5EF4-FFF2-40B4-BE49-F238E27FC236}">
              <a16:creationId xmlns:a16="http://schemas.microsoft.com/office/drawing/2014/main" id="{C5635ED3-5A97-475D-AC93-4FDF399BA534}"/>
            </a:ext>
          </a:extLst>
        </xdr:cNvPr>
        <xdr:cNvCxnSpPr/>
      </xdr:nvCxnSpPr>
      <xdr:spPr>
        <a:xfrm flipV="1">
          <a:off x="19545300" y="10789920"/>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62</xdr:row>
      <xdr:rowOff>117384</xdr:rowOff>
    </xdr:from>
    <xdr:to>
      <xdr:col>98</xdr:col>
      <xdr:colOff>38100</xdr:colOff>
      <xdr:row>63</xdr:row>
      <xdr:rowOff>47534</xdr:rowOff>
    </xdr:to>
    <xdr:sp macro="" textlink="">
      <xdr:nvSpPr>
        <xdr:cNvPr id="516" name="楕円 515">
          <a:extLst>
            <a:ext uri="{FF2B5EF4-FFF2-40B4-BE49-F238E27FC236}">
              <a16:creationId xmlns:a16="http://schemas.microsoft.com/office/drawing/2014/main" id="{F139077F-2C8A-489C-8BB4-E9AF84D44856}"/>
            </a:ext>
          </a:extLst>
        </xdr:cNvPr>
        <xdr:cNvSpPr/>
      </xdr:nvSpPr>
      <xdr:spPr>
        <a:xfrm>
          <a:off x="18605500" y="107472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62</xdr:row>
      <xdr:rowOff>164592</xdr:rowOff>
    </xdr:from>
    <xdr:to>
      <xdr:col>102</xdr:col>
      <xdr:colOff>114300</xdr:colOff>
      <xdr:row>62</xdr:row>
      <xdr:rowOff>168184</xdr:rowOff>
    </xdr:to>
    <xdr:cxnSp macro="">
      <xdr:nvCxnSpPr>
        <xdr:cNvPr id="517" name="直線コネクタ 516">
          <a:extLst>
            <a:ext uri="{FF2B5EF4-FFF2-40B4-BE49-F238E27FC236}">
              <a16:creationId xmlns:a16="http://schemas.microsoft.com/office/drawing/2014/main" id="{5210CA5C-7394-4A43-8814-3B77D3B5A63A}"/>
            </a:ext>
          </a:extLst>
        </xdr:cNvPr>
        <xdr:cNvCxnSpPr/>
      </xdr:nvCxnSpPr>
      <xdr:spPr>
        <a:xfrm flipV="1">
          <a:off x="18656300" y="10794492"/>
          <a:ext cx="889000" cy="35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61</xdr:row>
      <xdr:rowOff>16382</xdr:rowOff>
    </xdr:from>
    <xdr:ext cx="469744" cy="259045"/>
    <xdr:sp macro="" textlink="">
      <xdr:nvSpPr>
        <xdr:cNvPr id="518" name="n_1aveValue【学校施設】&#10;一人当たり面積">
          <a:extLst>
            <a:ext uri="{FF2B5EF4-FFF2-40B4-BE49-F238E27FC236}">
              <a16:creationId xmlns:a16="http://schemas.microsoft.com/office/drawing/2014/main" id="{D0205299-1DDB-477A-8400-3F77B6F531F2}"/>
            </a:ext>
          </a:extLst>
        </xdr:cNvPr>
        <xdr:cNvSpPr txBox="1"/>
      </xdr:nvSpPr>
      <xdr:spPr>
        <a:xfrm>
          <a:off x="21075727" y="104748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60</xdr:row>
      <xdr:rowOff>167095</xdr:rowOff>
    </xdr:from>
    <xdr:ext cx="469744" cy="259045"/>
    <xdr:sp macro="" textlink="">
      <xdr:nvSpPr>
        <xdr:cNvPr id="519" name="n_2aveValue【学校施設】&#10;一人当たり面積">
          <a:extLst>
            <a:ext uri="{FF2B5EF4-FFF2-40B4-BE49-F238E27FC236}">
              <a16:creationId xmlns:a16="http://schemas.microsoft.com/office/drawing/2014/main" id="{93208A53-A8B7-4B30-B4CF-FAA3FF48D0F0}"/>
            </a:ext>
          </a:extLst>
        </xdr:cNvPr>
        <xdr:cNvSpPr txBox="1"/>
      </xdr:nvSpPr>
      <xdr:spPr>
        <a:xfrm>
          <a:off x="20199427" y="104540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61</xdr:row>
      <xdr:rowOff>5278</xdr:rowOff>
    </xdr:from>
    <xdr:ext cx="469744" cy="259045"/>
    <xdr:sp macro="" textlink="">
      <xdr:nvSpPr>
        <xdr:cNvPr id="520" name="n_3aveValue【学校施設】&#10;一人当たり面積">
          <a:extLst>
            <a:ext uri="{FF2B5EF4-FFF2-40B4-BE49-F238E27FC236}">
              <a16:creationId xmlns:a16="http://schemas.microsoft.com/office/drawing/2014/main" id="{3A95BA40-948D-4B6F-AE27-191EA2347EC1}"/>
            </a:ext>
          </a:extLst>
        </xdr:cNvPr>
        <xdr:cNvSpPr txBox="1"/>
      </xdr:nvSpPr>
      <xdr:spPr>
        <a:xfrm>
          <a:off x="19310427" y="104637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61</xdr:row>
      <xdr:rowOff>14749</xdr:rowOff>
    </xdr:from>
    <xdr:ext cx="469744" cy="259045"/>
    <xdr:sp macro="" textlink="">
      <xdr:nvSpPr>
        <xdr:cNvPr id="521" name="n_4aveValue【学校施設】&#10;一人当たり面積">
          <a:extLst>
            <a:ext uri="{FF2B5EF4-FFF2-40B4-BE49-F238E27FC236}">
              <a16:creationId xmlns:a16="http://schemas.microsoft.com/office/drawing/2014/main" id="{FB021118-0EDF-4CC9-85F3-8E1933874BFC}"/>
            </a:ext>
          </a:extLst>
        </xdr:cNvPr>
        <xdr:cNvSpPr txBox="1"/>
      </xdr:nvSpPr>
      <xdr:spPr>
        <a:xfrm>
          <a:off x="18421427" y="104731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63</xdr:row>
      <xdr:rowOff>25925</xdr:rowOff>
    </xdr:from>
    <xdr:ext cx="469744" cy="259045"/>
    <xdr:sp macro="" textlink="">
      <xdr:nvSpPr>
        <xdr:cNvPr id="522" name="n_1mainValue【学校施設】&#10;一人当たり面積">
          <a:extLst>
            <a:ext uri="{FF2B5EF4-FFF2-40B4-BE49-F238E27FC236}">
              <a16:creationId xmlns:a16="http://schemas.microsoft.com/office/drawing/2014/main" id="{D4E37974-08E8-4A33-9677-10B0B2D85511}"/>
            </a:ext>
          </a:extLst>
        </xdr:cNvPr>
        <xdr:cNvSpPr txBox="1"/>
      </xdr:nvSpPr>
      <xdr:spPr>
        <a:xfrm>
          <a:off x="21075727" y="108272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63</xdr:row>
      <xdr:rowOff>30497</xdr:rowOff>
    </xdr:from>
    <xdr:ext cx="469744" cy="259045"/>
    <xdr:sp macro="" textlink="">
      <xdr:nvSpPr>
        <xdr:cNvPr id="523" name="n_2mainValue【学校施設】&#10;一人当たり面積">
          <a:extLst>
            <a:ext uri="{FF2B5EF4-FFF2-40B4-BE49-F238E27FC236}">
              <a16:creationId xmlns:a16="http://schemas.microsoft.com/office/drawing/2014/main" id="{F729F32C-80F3-4412-8EAC-D7EE532AFDE1}"/>
            </a:ext>
          </a:extLst>
        </xdr:cNvPr>
        <xdr:cNvSpPr txBox="1"/>
      </xdr:nvSpPr>
      <xdr:spPr>
        <a:xfrm>
          <a:off x="20199427" y="108318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63</xdr:row>
      <xdr:rowOff>35069</xdr:rowOff>
    </xdr:from>
    <xdr:ext cx="469744" cy="259045"/>
    <xdr:sp macro="" textlink="">
      <xdr:nvSpPr>
        <xdr:cNvPr id="524" name="n_3mainValue【学校施設】&#10;一人当たり面積">
          <a:extLst>
            <a:ext uri="{FF2B5EF4-FFF2-40B4-BE49-F238E27FC236}">
              <a16:creationId xmlns:a16="http://schemas.microsoft.com/office/drawing/2014/main" id="{87C64E41-6064-4BBD-85FC-9323E2939E0A}"/>
            </a:ext>
          </a:extLst>
        </xdr:cNvPr>
        <xdr:cNvSpPr txBox="1"/>
      </xdr:nvSpPr>
      <xdr:spPr>
        <a:xfrm>
          <a:off x="19310427" y="108364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63</xdr:row>
      <xdr:rowOff>38661</xdr:rowOff>
    </xdr:from>
    <xdr:ext cx="469744" cy="259045"/>
    <xdr:sp macro="" textlink="">
      <xdr:nvSpPr>
        <xdr:cNvPr id="525" name="n_4mainValue【学校施設】&#10;一人当たり面積">
          <a:extLst>
            <a:ext uri="{FF2B5EF4-FFF2-40B4-BE49-F238E27FC236}">
              <a16:creationId xmlns:a16="http://schemas.microsoft.com/office/drawing/2014/main" id="{71FA4ED5-95F2-401A-AAE8-C691514C0134}"/>
            </a:ext>
          </a:extLst>
        </xdr:cNvPr>
        <xdr:cNvSpPr txBox="1"/>
      </xdr:nvSpPr>
      <xdr:spPr>
        <a:xfrm>
          <a:off x="18421427" y="108400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526" name="正方形/長方形 525">
          <a:extLst>
            <a:ext uri="{FF2B5EF4-FFF2-40B4-BE49-F238E27FC236}">
              <a16:creationId xmlns:a16="http://schemas.microsoft.com/office/drawing/2014/main" id="{4E6B0FA5-310C-4A66-8803-372C15017310}"/>
            </a:ext>
          </a:extLst>
        </xdr:cNvPr>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527" name="正方形/長方形 526">
          <a:extLst>
            <a:ext uri="{FF2B5EF4-FFF2-40B4-BE49-F238E27FC236}">
              <a16:creationId xmlns:a16="http://schemas.microsoft.com/office/drawing/2014/main" id="{598EA498-B3B5-4795-9311-B3735494C88A}"/>
            </a:ext>
          </a:extLst>
        </xdr:cNvPr>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528" name="正方形/長方形 527">
          <a:extLst>
            <a:ext uri="{FF2B5EF4-FFF2-40B4-BE49-F238E27FC236}">
              <a16:creationId xmlns:a16="http://schemas.microsoft.com/office/drawing/2014/main" id="{7CE03570-E4A4-416C-9074-0B03A70CF7CC}"/>
            </a:ext>
          </a:extLst>
        </xdr:cNvPr>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529" name="正方形/長方形 528">
          <a:extLst>
            <a:ext uri="{FF2B5EF4-FFF2-40B4-BE49-F238E27FC236}">
              <a16:creationId xmlns:a16="http://schemas.microsoft.com/office/drawing/2014/main" id="{8E437562-9938-4BDC-A412-B7A651D517A7}"/>
            </a:ext>
          </a:extLst>
        </xdr:cNvPr>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530" name="正方形/長方形 529">
          <a:extLst>
            <a:ext uri="{FF2B5EF4-FFF2-40B4-BE49-F238E27FC236}">
              <a16:creationId xmlns:a16="http://schemas.microsoft.com/office/drawing/2014/main" id="{38FB60F1-5B78-4E0A-84B4-0ED4E25AC868}"/>
            </a:ext>
          </a:extLst>
        </xdr:cNvPr>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531" name="正方形/長方形 530">
          <a:extLst>
            <a:ext uri="{FF2B5EF4-FFF2-40B4-BE49-F238E27FC236}">
              <a16:creationId xmlns:a16="http://schemas.microsoft.com/office/drawing/2014/main" id="{9EE020C1-42A4-4CDB-A8F0-53AD1777EE65}"/>
            </a:ext>
          </a:extLst>
        </xdr:cNvPr>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532" name="正方形/長方形 531">
          <a:extLst>
            <a:ext uri="{FF2B5EF4-FFF2-40B4-BE49-F238E27FC236}">
              <a16:creationId xmlns:a16="http://schemas.microsoft.com/office/drawing/2014/main" id="{787A94B9-5F65-42BE-8B02-E2F0A41924E6}"/>
            </a:ext>
          </a:extLst>
        </xdr:cNvPr>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533" name="正方形/長方形 532">
          <a:extLst>
            <a:ext uri="{FF2B5EF4-FFF2-40B4-BE49-F238E27FC236}">
              <a16:creationId xmlns:a16="http://schemas.microsoft.com/office/drawing/2014/main" id="{6B1877EC-090E-4A6B-88A3-2124709B98F0}"/>
            </a:ext>
          </a:extLst>
        </xdr:cNvPr>
        <xdr:cNvSpPr/>
      </xdr:nvSpPr>
      <xdr:spPr>
        <a:xfrm>
          <a:off x="12446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68</xdr:row>
      <xdr:rowOff>152400</xdr:rowOff>
    </xdr:from>
    <xdr:to>
      <xdr:col>120</xdr:col>
      <xdr:colOff>152400</xdr:colOff>
      <xdr:row>72</xdr:row>
      <xdr:rowOff>101600</xdr:rowOff>
    </xdr:to>
    <xdr:sp macro="" textlink="">
      <xdr:nvSpPr>
        <xdr:cNvPr id="534" name="正方形/長方形 533">
          <a:extLst>
            <a:ext uri="{FF2B5EF4-FFF2-40B4-BE49-F238E27FC236}">
              <a16:creationId xmlns:a16="http://schemas.microsoft.com/office/drawing/2014/main" id="{ACCD0EEB-F23F-41B9-854C-08193CBC26AD}"/>
            </a:ext>
          </a:extLst>
        </xdr:cNvPr>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535" name="正方形/長方形 534">
          <a:extLst>
            <a:ext uri="{FF2B5EF4-FFF2-40B4-BE49-F238E27FC236}">
              <a16:creationId xmlns:a16="http://schemas.microsoft.com/office/drawing/2014/main" id="{0CBD81CA-68F5-4880-9F61-9A34FFB8B4CF}"/>
            </a:ext>
          </a:extLst>
        </xdr:cNvPr>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536" name="正方形/長方形 535">
          <a:extLst>
            <a:ext uri="{FF2B5EF4-FFF2-40B4-BE49-F238E27FC236}">
              <a16:creationId xmlns:a16="http://schemas.microsoft.com/office/drawing/2014/main" id="{ED5A5964-BBE6-418D-B088-5C96A76A9F3F}"/>
            </a:ext>
          </a:extLst>
        </xdr:cNvPr>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537" name="正方形/長方形 536">
          <a:extLst>
            <a:ext uri="{FF2B5EF4-FFF2-40B4-BE49-F238E27FC236}">
              <a16:creationId xmlns:a16="http://schemas.microsoft.com/office/drawing/2014/main" id="{C92A10DE-AB2D-440B-B92E-4B65FE940610}"/>
            </a:ext>
          </a:extLst>
        </xdr:cNvPr>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538" name="正方形/長方形 537">
          <a:extLst>
            <a:ext uri="{FF2B5EF4-FFF2-40B4-BE49-F238E27FC236}">
              <a16:creationId xmlns:a16="http://schemas.microsoft.com/office/drawing/2014/main" id="{7276E0E0-73EA-41F4-8C23-7F97E6FC7C5E}"/>
            </a:ext>
          </a:extLst>
        </xdr:cNvPr>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539" name="正方形/長方形 538">
          <a:extLst>
            <a:ext uri="{FF2B5EF4-FFF2-40B4-BE49-F238E27FC236}">
              <a16:creationId xmlns:a16="http://schemas.microsoft.com/office/drawing/2014/main" id="{7A09ABD5-30D6-4737-81BA-2DC6E0F942CD}"/>
            </a:ext>
          </a:extLst>
        </xdr:cNvPr>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540" name="正方形/長方形 539">
          <a:extLst>
            <a:ext uri="{FF2B5EF4-FFF2-40B4-BE49-F238E27FC236}">
              <a16:creationId xmlns:a16="http://schemas.microsoft.com/office/drawing/2014/main" id="{4C423EFD-D2C1-48AF-80A8-BF0A5CC6FCED}"/>
            </a:ext>
          </a:extLst>
        </xdr:cNvPr>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541" name="正方形/長方形 540">
          <a:extLst>
            <a:ext uri="{FF2B5EF4-FFF2-40B4-BE49-F238E27FC236}">
              <a16:creationId xmlns:a16="http://schemas.microsoft.com/office/drawing/2014/main" id="{E7C8653B-608C-4C38-9EFC-659B9B638142}"/>
            </a:ext>
          </a:extLst>
        </xdr:cNvPr>
        <xdr:cNvSpPr/>
      </xdr:nvSpPr>
      <xdr:spPr>
        <a:xfrm>
          <a:off x="18288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91</xdr:row>
      <xdr:rowOff>19050</xdr:rowOff>
    </xdr:from>
    <xdr:to>
      <xdr:col>90</xdr:col>
      <xdr:colOff>25400</xdr:colOff>
      <xdr:row>94</xdr:row>
      <xdr:rowOff>139700</xdr:rowOff>
    </xdr:to>
    <xdr:sp macro="" textlink="">
      <xdr:nvSpPr>
        <xdr:cNvPr id="542" name="正方形/長方形 541">
          <a:extLst>
            <a:ext uri="{FF2B5EF4-FFF2-40B4-BE49-F238E27FC236}">
              <a16:creationId xmlns:a16="http://schemas.microsoft.com/office/drawing/2014/main" id="{ED91A4B5-5997-4755-BE98-BD93D119052A}"/>
            </a:ext>
          </a:extLst>
        </xdr:cNvPr>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543" name="正方形/長方形 542">
          <a:extLst>
            <a:ext uri="{FF2B5EF4-FFF2-40B4-BE49-F238E27FC236}">
              <a16:creationId xmlns:a16="http://schemas.microsoft.com/office/drawing/2014/main" id="{4201F7B6-B08E-44E8-9C39-A0009F22C870}"/>
            </a:ext>
          </a:extLst>
        </xdr:cNvPr>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544" name="正方形/長方形 543">
          <a:extLst>
            <a:ext uri="{FF2B5EF4-FFF2-40B4-BE49-F238E27FC236}">
              <a16:creationId xmlns:a16="http://schemas.microsoft.com/office/drawing/2014/main" id="{7BB2B576-E03D-404C-98FA-2A33D2E97A11}"/>
            </a:ext>
          </a:extLst>
        </xdr:cNvPr>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545" name="正方形/長方形 544">
          <a:extLst>
            <a:ext uri="{FF2B5EF4-FFF2-40B4-BE49-F238E27FC236}">
              <a16:creationId xmlns:a16="http://schemas.microsoft.com/office/drawing/2014/main" id="{82AE5098-6AC7-42B0-8683-4DAE1FFE01FA}"/>
            </a:ext>
          </a:extLst>
        </xdr:cNvPr>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546" name="正方形/長方形 545">
          <a:extLst>
            <a:ext uri="{FF2B5EF4-FFF2-40B4-BE49-F238E27FC236}">
              <a16:creationId xmlns:a16="http://schemas.microsoft.com/office/drawing/2014/main" id="{D30851AE-A5CF-4667-A052-CC27E2504F1C}"/>
            </a:ext>
          </a:extLst>
        </xdr:cNvPr>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547" name="正方形/長方形 546">
          <a:extLst>
            <a:ext uri="{FF2B5EF4-FFF2-40B4-BE49-F238E27FC236}">
              <a16:creationId xmlns:a16="http://schemas.microsoft.com/office/drawing/2014/main" id="{3D52C4CB-6B0F-4D90-81FB-43C8AC6076B9}"/>
            </a:ext>
          </a:extLst>
        </xdr:cNvPr>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548" name="正方形/長方形 547">
          <a:extLst>
            <a:ext uri="{FF2B5EF4-FFF2-40B4-BE49-F238E27FC236}">
              <a16:creationId xmlns:a16="http://schemas.microsoft.com/office/drawing/2014/main" id="{C1E134F7-3BD4-4ED9-9D22-727E3DE689FF}"/>
            </a:ext>
          </a:extLst>
        </xdr:cNvPr>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549" name="正方形/長方形 548">
          <a:extLst>
            <a:ext uri="{FF2B5EF4-FFF2-40B4-BE49-F238E27FC236}">
              <a16:creationId xmlns:a16="http://schemas.microsoft.com/office/drawing/2014/main" id="{A47D0CCD-F1A9-4417-AE0B-91DEC82952AC}"/>
            </a:ext>
          </a:extLst>
        </xdr:cNvPr>
        <xdr:cNvSpPr/>
      </xdr:nvSpPr>
      <xdr:spPr>
        <a:xfrm>
          <a:off x="12446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91</xdr:row>
      <xdr:rowOff>19050</xdr:rowOff>
    </xdr:from>
    <xdr:to>
      <xdr:col>120</xdr:col>
      <xdr:colOff>152400</xdr:colOff>
      <xdr:row>94</xdr:row>
      <xdr:rowOff>139700</xdr:rowOff>
    </xdr:to>
    <xdr:sp macro="" textlink="">
      <xdr:nvSpPr>
        <xdr:cNvPr id="550" name="正方形/長方形 549">
          <a:extLst>
            <a:ext uri="{FF2B5EF4-FFF2-40B4-BE49-F238E27FC236}">
              <a16:creationId xmlns:a16="http://schemas.microsoft.com/office/drawing/2014/main" id="{EB9F35A2-8084-471F-A9EF-5277A5F7B403}"/>
            </a:ext>
          </a:extLst>
        </xdr:cNvPr>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551" name="正方形/長方形 550">
          <a:extLst>
            <a:ext uri="{FF2B5EF4-FFF2-40B4-BE49-F238E27FC236}">
              <a16:creationId xmlns:a16="http://schemas.microsoft.com/office/drawing/2014/main" id="{D5571BD0-51F2-4014-BA39-3E843EDEAD6E}"/>
            </a:ext>
          </a:extLst>
        </xdr:cNvPr>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552" name="正方形/長方形 551">
          <a:extLst>
            <a:ext uri="{FF2B5EF4-FFF2-40B4-BE49-F238E27FC236}">
              <a16:creationId xmlns:a16="http://schemas.microsoft.com/office/drawing/2014/main" id="{7EE1AB66-50CF-4B69-9F3A-C9E3735EF8B7}"/>
            </a:ext>
          </a:extLst>
        </xdr:cNvPr>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553" name="正方形/長方形 552">
          <a:extLst>
            <a:ext uri="{FF2B5EF4-FFF2-40B4-BE49-F238E27FC236}">
              <a16:creationId xmlns:a16="http://schemas.microsoft.com/office/drawing/2014/main" id="{EF061440-6380-4945-A81F-8BCEC8691DCB}"/>
            </a:ext>
          </a:extLst>
        </xdr:cNvPr>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554" name="正方形/長方形 553">
          <a:extLst>
            <a:ext uri="{FF2B5EF4-FFF2-40B4-BE49-F238E27FC236}">
              <a16:creationId xmlns:a16="http://schemas.microsoft.com/office/drawing/2014/main" id="{BEB6D0C0-6AC5-4A77-A8BE-5CDC60FADCC3}"/>
            </a:ext>
          </a:extLst>
        </xdr:cNvPr>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555" name="正方形/長方形 554">
          <a:extLst>
            <a:ext uri="{FF2B5EF4-FFF2-40B4-BE49-F238E27FC236}">
              <a16:creationId xmlns:a16="http://schemas.microsoft.com/office/drawing/2014/main" id="{744127B2-399F-4405-A594-61B24F22A060}"/>
            </a:ext>
          </a:extLst>
        </xdr:cNvPr>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556" name="正方形/長方形 555">
          <a:extLst>
            <a:ext uri="{FF2B5EF4-FFF2-40B4-BE49-F238E27FC236}">
              <a16:creationId xmlns:a16="http://schemas.microsoft.com/office/drawing/2014/main" id="{E9D72D56-7E3C-4629-8370-F06A62E50C4E}"/>
            </a:ext>
          </a:extLst>
        </xdr:cNvPr>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557" name="正方形/長方形 556">
          <a:extLst>
            <a:ext uri="{FF2B5EF4-FFF2-40B4-BE49-F238E27FC236}">
              <a16:creationId xmlns:a16="http://schemas.microsoft.com/office/drawing/2014/main" id="{03FAED4F-7B88-4EA9-B4BC-C00326F500B0}"/>
            </a:ext>
          </a:extLst>
        </xdr:cNvPr>
        <xdr:cNvSpPr/>
      </xdr:nvSpPr>
      <xdr:spPr>
        <a:xfrm>
          <a:off x="18288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113</xdr:row>
      <xdr:rowOff>57150</xdr:rowOff>
    </xdr:from>
    <xdr:to>
      <xdr:col>120</xdr:col>
      <xdr:colOff>152400</xdr:colOff>
      <xdr:row>124</xdr:row>
      <xdr:rowOff>76200</xdr:rowOff>
    </xdr:to>
    <xdr:sp macro="" textlink="">
      <xdr:nvSpPr>
        <xdr:cNvPr id="558" name="正方形/長方形 557">
          <a:extLst>
            <a:ext uri="{FF2B5EF4-FFF2-40B4-BE49-F238E27FC236}">
              <a16:creationId xmlns:a16="http://schemas.microsoft.com/office/drawing/2014/main" id="{DF97ED1A-3908-446F-A59D-1C882659D927}"/>
            </a:ext>
          </a:extLst>
        </xdr:cNvPr>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559" name="正方形/長方形 558">
          <a:extLst>
            <a:ext uri="{FF2B5EF4-FFF2-40B4-BE49-F238E27FC236}">
              <a16:creationId xmlns:a16="http://schemas.microsoft.com/office/drawing/2014/main" id="{B99B4638-D2A3-4CE6-B92F-29E0BE4FD027}"/>
            </a:ext>
          </a:extLst>
        </xdr:cNvPr>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560" name="テキスト ボックス 559">
          <a:extLst>
            <a:ext uri="{FF2B5EF4-FFF2-40B4-BE49-F238E27FC236}">
              <a16:creationId xmlns:a16="http://schemas.microsoft.com/office/drawing/2014/main" id="{31AFFA45-2C69-4CEC-8BC2-081D71C6D0EF}"/>
            </a:ext>
          </a:extLst>
        </xdr:cNvPr>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ysClr val="windowText" lastClr="000000"/>
              </a:solidFill>
              <a:effectLst/>
              <a:latin typeface="ＭＳ Ｐゴシック" panose="020B0600070205080204" pitchFamily="50" charset="-128"/>
              <a:ea typeface="ＭＳ Ｐゴシック" panose="020B0600070205080204" pitchFamily="50" charset="-128"/>
              <a:cs typeface="+mn-cs"/>
            </a:rPr>
            <a:t>道路の減価償却率が類似団体平均よりも若干高く推移しているものの、その他の施設（幼稚園、学校施設、公営住宅）についてはいずれも類似団体平均値を下回る結果となった。公共施設については、老朽化に伴って全体的に緩やかな上昇傾向にあるため、上記指標をはじめ、財源や公共施設等総合管理計画、今後策定を予定している個別施設計画等を勘案して各施設の長寿命化に向け改修・整備の時期を慎重に判断していく。また、道路・橋りょう等のインフラ施設においても、定期的な点検・診断等により、劣化・損傷の程度確認及び現状把握を行い、計画的な修繕・更新を検討していく。</a:t>
          </a:r>
          <a:endParaRPr kumimoji="1" lang="ja-JP" altLang="en-US" sz="13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58CE87D4-C210-41CD-B938-704A55A866F1}"/>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5175B482-DD3E-4DD3-AFA5-1B4767EC919D}"/>
            </a:ext>
          </a:extLst>
        </xdr:cNvPr>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2EB179AD-D094-449E-B3E0-DFB03A16A95A}"/>
            </a:ext>
          </a:extLst>
        </xdr:cNvPr>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EF04024C-CC9F-4296-8486-D9EBE0B85462}"/>
            </a:ext>
          </a:extLst>
        </xdr:cNvPr>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福島県棚倉町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9A1B9197-7225-4310-84F3-1934BAD017BB}"/>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BD6896E-B1DB-4FBC-9096-D0B25A4A505F}"/>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146E5EF2-2FCF-4B0B-AB85-E56FA2ED5644}"/>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C450388A-28EC-4048-9E57-3BCAB5B1BFE3}"/>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354C1E46-9F10-4970-B7CA-67061B136C4B}"/>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B5DFE026-B935-41C4-9775-191CC7A87565}"/>
            </a:ext>
          </a:extLst>
        </xdr:cNvPr>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13,490
13,392
159.93
8,232,644
7,746,907
440,995
4,756,148
5,403,148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70237606-2E49-4BCF-AA8E-3E0C029FFA6C}"/>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EDB2174A-037D-4AAC-AA0E-BB6967B58F1E}"/>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D01DC757-A9C9-4F30-AB6C-5E49E94F5B7A}"/>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12.6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A5DF17E8-23DF-453F-A5D7-EFFAAA835AE5}"/>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3BFD2294-7934-4491-9A70-2A48879C7AB4}"/>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a:extLst>
            <a:ext uri="{FF2B5EF4-FFF2-40B4-BE49-F238E27FC236}">
              <a16:creationId xmlns:a16="http://schemas.microsoft.com/office/drawing/2014/main" id="{2D0C2FA6-DF26-45A2-AEED-F47A1E74A9AD}"/>
            </a:ext>
          </a:extLst>
        </xdr:cNvPr>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913009AF-FA25-41EB-BC21-7D396F853AD5}"/>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1B2DBE41-B2DC-42C5-B8C8-8CC71281F1E0}"/>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D832D477-B9B0-434A-BF87-C19E018CFDA4}"/>
            </a:ext>
          </a:extLst>
        </xdr:cNvPr>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106B742C-B968-41CF-A472-D37169ECA496}"/>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0290C155-1C09-44EE-8BB3-EF887CE44ECD}"/>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1060C236-EEC8-4FD7-AEDD-8A689B42CCFF}"/>
            </a:ext>
          </a:extLst>
        </xdr:cNvPr>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6C8A8B3F-5977-4C64-8846-BDA7F976BBA1}"/>
            </a:ext>
          </a:extLst>
        </xdr:cNvPr>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AA3E4E89-A17E-439F-AC9A-BF075E5C9C58}"/>
            </a:ext>
          </a:extLst>
        </xdr:cNvPr>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4CA335E8-6D09-4D89-A4CE-F1B7598BF931}"/>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F5A07226-3858-4BDF-9577-E4F6915D8119}"/>
            </a:ext>
          </a:extLst>
        </xdr:cNvPr>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B9AA643C-83F8-4E57-9870-73C7A7C58A0B}"/>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65B54534-0922-4235-89FF-0EE78CB828ED}"/>
            </a:ext>
          </a:extLst>
        </xdr:cNvPr>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36F52D38-9E0A-4A0D-B744-A9A1D8DCD0D0}"/>
            </a:ext>
          </a:extLst>
        </xdr:cNvPr>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a:extLst>
            <a:ext uri="{FF2B5EF4-FFF2-40B4-BE49-F238E27FC236}">
              <a16:creationId xmlns:a16="http://schemas.microsoft.com/office/drawing/2014/main" id="{5F40B54C-8A61-4235-81F1-E46CCDADFDC4}"/>
            </a:ext>
          </a:extLst>
        </xdr:cNvPr>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22D14006-F4D5-4FA9-B362-BA8D40714FD1}"/>
            </a:ext>
          </a:extLst>
        </xdr:cNvPr>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2552F901-2DD4-4591-9CC7-2A753D65DAB7}"/>
            </a:ext>
          </a:extLst>
        </xdr:cNvPr>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9C5A2460-1B19-41E2-A70F-2ED67C29A7F9}"/>
            </a:ext>
          </a:extLst>
        </xdr:cNvPr>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AA1173DE-97D5-448A-B2B9-EE886D748F3D}"/>
            </a:ext>
          </a:extLst>
        </xdr:cNvPr>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E17A9414-23C4-4C66-9FD3-C2A346AF10F9}"/>
            </a:ext>
          </a:extLst>
        </xdr:cNvPr>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B3D992CF-D7C7-41E1-ADD7-C4A0C31388AD}"/>
            </a:ext>
          </a:extLst>
        </xdr:cNvPr>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0BA1EFA3-D24B-4FA1-9747-3C5812B12887}"/>
            </a:ext>
          </a:extLst>
        </xdr:cNvPr>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A159B0D6-3969-482F-A408-3633BB5FF46B}"/>
            </a:ext>
          </a:extLst>
        </xdr:cNvPr>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6755E37B-F73E-4823-A32B-6DA4FAA1FA2C}"/>
            </a:ext>
          </a:extLst>
        </xdr:cNvPr>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a:extLst>
            <a:ext uri="{FF2B5EF4-FFF2-40B4-BE49-F238E27FC236}">
              <a16:creationId xmlns:a16="http://schemas.microsoft.com/office/drawing/2014/main" id="{ACEC0AE1-AC32-4DA2-A896-E4CDC08526DE}"/>
            </a:ext>
          </a:extLst>
        </xdr:cNvPr>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a:extLst>
            <a:ext uri="{FF2B5EF4-FFF2-40B4-BE49-F238E27FC236}">
              <a16:creationId xmlns:a16="http://schemas.microsoft.com/office/drawing/2014/main" id="{07A0B127-42A5-4840-B068-C14BB005444B}"/>
            </a:ext>
          </a:extLst>
        </xdr:cNvPr>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a:extLst>
            <a:ext uri="{FF2B5EF4-FFF2-40B4-BE49-F238E27FC236}">
              <a16:creationId xmlns:a16="http://schemas.microsoft.com/office/drawing/2014/main" id="{93499E5B-8DDD-4F77-B066-0343D75B30D2}"/>
            </a:ext>
          </a:extLst>
        </xdr:cNvPr>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92528</xdr:rowOff>
    </xdr:from>
    <xdr:to>
      <xdr:col>28</xdr:col>
      <xdr:colOff>114300</xdr:colOff>
      <xdr:row>42</xdr:row>
      <xdr:rowOff>92528</xdr:rowOff>
    </xdr:to>
    <xdr:cxnSp macro="">
      <xdr:nvCxnSpPr>
        <xdr:cNvPr id="44" name="直線コネクタ 43">
          <a:extLst>
            <a:ext uri="{FF2B5EF4-FFF2-40B4-BE49-F238E27FC236}">
              <a16:creationId xmlns:a16="http://schemas.microsoft.com/office/drawing/2014/main" id="{B08FB3FB-8B52-4C69-87CD-638EB5D067EC}"/>
            </a:ext>
          </a:extLst>
        </xdr:cNvPr>
        <xdr:cNvCxnSpPr/>
      </xdr:nvCxnSpPr>
      <xdr:spPr>
        <a:xfrm>
          <a:off x="762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121755</xdr:rowOff>
    </xdr:from>
    <xdr:ext cx="467179" cy="259045"/>
    <xdr:sp macro="" textlink="">
      <xdr:nvSpPr>
        <xdr:cNvPr id="45" name="テキスト ボックス 44">
          <a:extLst>
            <a:ext uri="{FF2B5EF4-FFF2-40B4-BE49-F238E27FC236}">
              <a16:creationId xmlns:a16="http://schemas.microsoft.com/office/drawing/2014/main" id="{D95DAAE6-C607-4B3B-98CA-C7CB3E0BD1C1}"/>
            </a:ext>
          </a:extLst>
        </xdr:cNvPr>
        <xdr:cNvSpPr txBox="1"/>
      </xdr:nvSpPr>
      <xdr:spPr>
        <a:xfrm>
          <a:off x="294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6" name="直線コネクタ 45">
          <a:extLst>
            <a:ext uri="{FF2B5EF4-FFF2-40B4-BE49-F238E27FC236}">
              <a16:creationId xmlns:a16="http://schemas.microsoft.com/office/drawing/2014/main" id="{A0616515-BB93-4F1A-9D39-DA1C856E71E9}"/>
            </a:ext>
          </a:extLst>
        </xdr:cNvPr>
        <xdr:cNvCxnSpPr/>
      </xdr:nvCxnSpPr>
      <xdr:spPr>
        <a:xfrm>
          <a:off x="762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7" name="テキスト ボックス 46">
          <a:extLst>
            <a:ext uri="{FF2B5EF4-FFF2-40B4-BE49-F238E27FC236}">
              <a16:creationId xmlns:a16="http://schemas.microsoft.com/office/drawing/2014/main" id="{45CEC5F6-53AD-4C2F-8BCA-30143F3A3899}"/>
            </a:ext>
          </a:extLst>
        </xdr:cNvPr>
        <xdr:cNvSpPr txBox="1"/>
      </xdr:nvSpPr>
      <xdr:spPr>
        <a:xfrm>
          <a:off x="358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8" name="直線コネクタ 47">
          <a:extLst>
            <a:ext uri="{FF2B5EF4-FFF2-40B4-BE49-F238E27FC236}">
              <a16:creationId xmlns:a16="http://schemas.microsoft.com/office/drawing/2014/main" id="{A787862A-6E6D-445E-95AF-C2503398044D}"/>
            </a:ext>
          </a:extLst>
        </xdr:cNvPr>
        <xdr:cNvCxnSpPr/>
      </xdr:nvCxnSpPr>
      <xdr:spPr>
        <a:xfrm>
          <a:off x="762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9" name="テキスト ボックス 48">
          <a:extLst>
            <a:ext uri="{FF2B5EF4-FFF2-40B4-BE49-F238E27FC236}">
              <a16:creationId xmlns:a16="http://schemas.microsoft.com/office/drawing/2014/main" id="{11CFCC45-F317-4BE9-BA95-BEA230E1EC74}"/>
            </a:ext>
          </a:extLst>
        </xdr:cNvPr>
        <xdr:cNvSpPr txBox="1"/>
      </xdr:nvSpPr>
      <xdr:spPr>
        <a:xfrm>
          <a:off x="358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50" name="直線コネクタ 49">
          <a:extLst>
            <a:ext uri="{FF2B5EF4-FFF2-40B4-BE49-F238E27FC236}">
              <a16:creationId xmlns:a16="http://schemas.microsoft.com/office/drawing/2014/main" id="{F91E61D9-3DBB-4E15-95EC-D4CCAF84AE56}"/>
            </a:ext>
          </a:extLst>
        </xdr:cNvPr>
        <xdr:cNvCxnSpPr/>
      </xdr:nvCxnSpPr>
      <xdr:spPr>
        <a:xfrm>
          <a:off x="762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51" name="テキスト ボックス 50">
          <a:extLst>
            <a:ext uri="{FF2B5EF4-FFF2-40B4-BE49-F238E27FC236}">
              <a16:creationId xmlns:a16="http://schemas.microsoft.com/office/drawing/2014/main" id="{D6205E78-8750-47B4-BB18-522439255F11}"/>
            </a:ext>
          </a:extLst>
        </xdr:cNvPr>
        <xdr:cNvSpPr txBox="1"/>
      </xdr:nvSpPr>
      <xdr:spPr>
        <a:xfrm>
          <a:off x="358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2" name="直線コネクタ 51">
          <a:extLst>
            <a:ext uri="{FF2B5EF4-FFF2-40B4-BE49-F238E27FC236}">
              <a16:creationId xmlns:a16="http://schemas.microsoft.com/office/drawing/2014/main" id="{1CA064B9-4E7F-4F55-A5D8-EDC83EC9CC46}"/>
            </a:ext>
          </a:extLst>
        </xdr:cNvPr>
        <xdr:cNvCxnSpPr/>
      </xdr:nvCxnSpPr>
      <xdr:spPr>
        <a:xfrm>
          <a:off x="762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3" name="テキスト ボックス 52">
          <a:extLst>
            <a:ext uri="{FF2B5EF4-FFF2-40B4-BE49-F238E27FC236}">
              <a16:creationId xmlns:a16="http://schemas.microsoft.com/office/drawing/2014/main" id="{DC9AB6E6-CDC2-4032-827F-4479DF92DB0F}"/>
            </a:ext>
          </a:extLst>
        </xdr:cNvPr>
        <xdr:cNvSpPr txBox="1"/>
      </xdr:nvSpPr>
      <xdr:spPr>
        <a:xfrm>
          <a:off x="358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4" name="直線コネクタ 53">
          <a:extLst>
            <a:ext uri="{FF2B5EF4-FFF2-40B4-BE49-F238E27FC236}">
              <a16:creationId xmlns:a16="http://schemas.microsoft.com/office/drawing/2014/main" id="{9F934435-A1C5-41CD-ACBF-2C3DE356DC3A}"/>
            </a:ext>
          </a:extLst>
        </xdr:cNvPr>
        <xdr:cNvCxnSpPr/>
      </xdr:nvCxnSpPr>
      <xdr:spPr>
        <a:xfrm>
          <a:off x="762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31949</xdr:rowOff>
    </xdr:from>
    <xdr:ext cx="338939" cy="259045"/>
    <xdr:sp macro="" textlink="">
      <xdr:nvSpPr>
        <xdr:cNvPr id="55" name="テキスト ボックス 54">
          <a:extLst>
            <a:ext uri="{FF2B5EF4-FFF2-40B4-BE49-F238E27FC236}">
              <a16:creationId xmlns:a16="http://schemas.microsoft.com/office/drawing/2014/main" id="{D3136024-6F99-4ACC-94D7-3169CC6DA624}"/>
            </a:ext>
          </a:extLst>
        </xdr:cNvPr>
        <xdr:cNvSpPr txBox="1"/>
      </xdr:nvSpPr>
      <xdr:spPr>
        <a:xfrm>
          <a:off x="423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6" name="直線コネクタ 55">
          <a:extLst>
            <a:ext uri="{FF2B5EF4-FFF2-40B4-BE49-F238E27FC236}">
              <a16:creationId xmlns:a16="http://schemas.microsoft.com/office/drawing/2014/main" id="{0EBE6245-D07B-4B8C-A989-99ED2A5CC1BD}"/>
            </a:ext>
          </a:extLst>
        </xdr:cNvPr>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7" name="【図書館】&#10;有形固定資産減価償却率グラフ枠">
          <a:extLst>
            <a:ext uri="{FF2B5EF4-FFF2-40B4-BE49-F238E27FC236}">
              <a16:creationId xmlns:a16="http://schemas.microsoft.com/office/drawing/2014/main" id="{1E807190-8298-4F6B-BCC7-36F381309F5C}"/>
            </a:ext>
          </a:extLst>
        </xdr:cNvPr>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138249</xdr:rowOff>
    </xdr:from>
    <xdr:to>
      <xdr:col>24</xdr:col>
      <xdr:colOff>62865</xdr:colOff>
      <xdr:row>42</xdr:row>
      <xdr:rowOff>59872</xdr:rowOff>
    </xdr:to>
    <xdr:cxnSp macro="">
      <xdr:nvCxnSpPr>
        <xdr:cNvPr id="58" name="直線コネクタ 57">
          <a:extLst>
            <a:ext uri="{FF2B5EF4-FFF2-40B4-BE49-F238E27FC236}">
              <a16:creationId xmlns:a16="http://schemas.microsoft.com/office/drawing/2014/main" id="{E0C6FFEC-D998-4305-802F-F0DB233365B6}"/>
            </a:ext>
          </a:extLst>
        </xdr:cNvPr>
        <xdr:cNvCxnSpPr/>
      </xdr:nvCxnSpPr>
      <xdr:spPr>
        <a:xfrm flipV="1">
          <a:off x="4634865" y="5796099"/>
          <a:ext cx="0" cy="14646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63699</xdr:rowOff>
    </xdr:from>
    <xdr:ext cx="405111" cy="259045"/>
    <xdr:sp macro="" textlink="">
      <xdr:nvSpPr>
        <xdr:cNvPr id="59" name="【図書館】&#10;有形固定資産減価償却率最小値テキスト">
          <a:extLst>
            <a:ext uri="{FF2B5EF4-FFF2-40B4-BE49-F238E27FC236}">
              <a16:creationId xmlns:a16="http://schemas.microsoft.com/office/drawing/2014/main" id="{894CE6E1-02E2-4320-ACD4-38E86908E845}"/>
            </a:ext>
          </a:extLst>
        </xdr:cNvPr>
        <xdr:cNvSpPr txBox="1"/>
      </xdr:nvSpPr>
      <xdr:spPr>
        <a:xfrm>
          <a:off x="4673600" y="72645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59872</xdr:rowOff>
    </xdr:from>
    <xdr:to>
      <xdr:col>24</xdr:col>
      <xdr:colOff>152400</xdr:colOff>
      <xdr:row>42</xdr:row>
      <xdr:rowOff>59872</xdr:rowOff>
    </xdr:to>
    <xdr:cxnSp macro="">
      <xdr:nvCxnSpPr>
        <xdr:cNvPr id="60" name="直線コネクタ 59">
          <a:extLst>
            <a:ext uri="{FF2B5EF4-FFF2-40B4-BE49-F238E27FC236}">
              <a16:creationId xmlns:a16="http://schemas.microsoft.com/office/drawing/2014/main" id="{5DFFE8B2-6A2C-45DD-995C-65B105AB5D1F}"/>
            </a:ext>
          </a:extLst>
        </xdr:cNvPr>
        <xdr:cNvCxnSpPr/>
      </xdr:nvCxnSpPr>
      <xdr:spPr>
        <a:xfrm>
          <a:off x="4546600" y="72607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84926</xdr:rowOff>
    </xdr:from>
    <xdr:ext cx="340478" cy="259045"/>
    <xdr:sp macro="" textlink="">
      <xdr:nvSpPr>
        <xdr:cNvPr id="61" name="【図書館】&#10;有形固定資産減価償却率最大値テキスト">
          <a:extLst>
            <a:ext uri="{FF2B5EF4-FFF2-40B4-BE49-F238E27FC236}">
              <a16:creationId xmlns:a16="http://schemas.microsoft.com/office/drawing/2014/main" id="{32C5FD38-FFFF-4E05-9015-2FDE3B5B3060}"/>
            </a:ext>
          </a:extLst>
        </xdr:cNvPr>
        <xdr:cNvSpPr txBox="1"/>
      </xdr:nvSpPr>
      <xdr:spPr>
        <a:xfrm>
          <a:off x="4673600" y="5571326"/>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138249</xdr:rowOff>
    </xdr:from>
    <xdr:to>
      <xdr:col>24</xdr:col>
      <xdr:colOff>152400</xdr:colOff>
      <xdr:row>33</xdr:row>
      <xdr:rowOff>138249</xdr:rowOff>
    </xdr:to>
    <xdr:cxnSp macro="">
      <xdr:nvCxnSpPr>
        <xdr:cNvPr id="62" name="直線コネクタ 61">
          <a:extLst>
            <a:ext uri="{FF2B5EF4-FFF2-40B4-BE49-F238E27FC236}">
              <a16:creationId xmlns:a16="http://schemas.microsoft.com/office/drawing/2014/main" id="{F7774B89-C8BB-4B29-81A4-EA773D24407D}"/>
            </a:ext>
          </a:extLst>
        </xdr:cNvPr>
        <xdr:cNvCxnSpPr/>
      </xdr:nvCxnSpPr>
      <xdr:spPr>
        <a:xfrm>
          <a:off x="4546600" y="57960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36</xdr:row>
      <xdr:rowOff>88735</xdr:rowOff>
    </xdr:from>
    <xdr:ext cx="405111" cy="259045"/>
    <xdr:sp macro="" textlink="">
      <xdr:nvSpPr>
        <xdr:cNvPr id="63" name="【図書館】&#10;有形固定資産減価償却率平均値テキスト">
          <a:extLst>
            <a:ext uri="{FF2B5EF4-FFF2-40B4-BE49-F238E27FC236}">
              <a16:creationId xmlns:a16="http://schemas.microsoft.com/office/drawing/2014/main" id="{61EC06DB-B1E7-4B76-824E-E5F736A2C706}"/>
            </a:ext>
          </a:extLst>
        </xdr:cNvPr>
        <xdr:cNvSpPr txBox="1"/>
      </xdr:nvSpPr>
      <xdr:spPr>
        <a:xfrm>
          <a:off x="4673600" y="626093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110308</xdr:rowOff>
    </xdr:from>
    <xdr:to>
      <xdr:col>24</xdr:col>
      <xdr:colOff>114300</xdr:colOff>
      <xdr:row>37</xdr:row>
      <xdr:rowOff>40458</xdr:rowOff>
    </xdr:to>
    <xdr:sp macro="" textlink="">
      <xdr:nvSpPr>
        <xdr:cNvPr id="64" name="フローチャート: 判断 63">
          <a:extLst>
            <a:ext uri="{FF2B5EF4-FFF2-40B4-BE49-F238E27FC236}">
              <a16:creationId xmlns:a16="http://schemas.microsoft.com/office/drawing/2014/main" id="{070707BB-9C6D-4C4B-B617-39D2B54BB7EF}"/>
            </a:ext>
          </a:extLst>
        </xdr:cNvPr>
        <xdr:cNvSpPr/>
      </xdr:nvSpPr>
      <xdr:spPr>
        <a:xfrm>
          <a:off x="4584700" y="62825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36</xdr:row>
      <xdr:rowOff>79284</xdr:rowOff>
    </xdr:from>
    <xdr:to>
      <xdr:col>20</xdr:col>
      <xdr:colOff>38100</xdr:colOff>
      <xdr:row>37</xdr:row>
      <xdr:rowOff>9434</xdr:rowOff>
    </xdr:to>
    <xdr:sp macro="" textlink="">
      <xdr:nvSpPr>
        <xdr:cNvPr id="65" name="フローチャート: 判断 64">
          <a:extLst>
            <a:ext uri="{FF2B5EF4-FFF2-40B4-BE49-F238E27FC236}">
              <a16:creationId xmlns:a16="http://schemas.microsoft.com/office/drawing/2014/main" id="{CE3AB7A8-22BB-459B-BF24-48BC86A6F9B2}"/>
            </a:ext>
          </a:extLst>
        </xdr:cNvPr>
        <xdr:cNvSpPr/>
      </xdr:nvSpPr>
      <xdr:spPr>
        <a:xfrm>
          <a:off x="3746500" y="62514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36</xdr:row>
      <xdr:rowOff>133169</xdr:rowOff>
    </xdr:from>
    <xdr:to>
      <xdr:col>15</xdr:col>
      <xdr:colOff>101600</xdr:colOff>
      <xdr:row>37</xdr:row>
      <xdr:rowOff>63319</xdr:rowOff>
    </xdr:to>
    <xdr:sp macro="" textlink="">
      <xdr:nvSpPr>
        <xdr:cNvPr id="66" name="フローチャート: 判断 65">
          <a:extLst>
            <a:ext uri="{FF2B5EF4-FFF2-40B4-BE49-F238E27FC236}">
              <a16:creationId xmlns:a16="http://schemas.microsoft.com/office/drawing/2014/main" id="{E2288294-B344-455D-92F5-129E223E72FF}"/>
            </a:ext>
          </a:extLst>
        </xdr:cNvPr>
        <xdr:cNvSpPr/>
      </xdr:nvSpPr>
      <xdr:spPr>
        <a:xfrm>
          <a:off x="2857500" y="63053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36</xdr:row>
      <xdr:rowOff>126637</xdr:rowOff>
    </xdr:from>
    <xdr:to>
      <xdr:col>10</xdr:col>
      <xdr:colOff>165100</xdr:colOff>
      <xdr:row>37</xdr:row>
      <xdr:rowOff>56787</xdr:rowOff>
    </xdr:to>
    <xdr:sp macro="" textlink="">
      <xdr:nvSpPr>
        <xdr:cNvPr id="67" name="フローチャート: 判断 66">
          <a:extLst>
            <a:ext uri="{FF2B5EF4-FFF2-40B4-BE49-F238E27FC236}">
              <a16:creationId xmlns:a16="http://schemas.microsoft.com/office/drawing/2014/main" id="{7D132A28-BC34-4A1D-AD36-64D160952540}"/>
            </a:ext>
          </a:extLst>
        </xdr:cNvPr>
        <xdr:cNvSpPr/>
      </xdr:nvSpPr>
      <xdr:spPr>
        <a:xfrm>
          <a:off x="1968500" y="62988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36</xdr:row>
      <xdr:rowOff>79284</xdr:rowOff>
    </xdr:from>
    <xdr:to>
      <xdr:col>6</xdr:col>
      <xdr:colOff>38100</xdr:colOff>
      <xdr:row>37</xdr:row>
      <xdr:rowOff>9434</xdr:rowOff>
    </xdr:to>
    <xdr:sp macro="" textlink="">
      <xdr:nvSpPr>
        <xdr:cNvPr id="68" name="フローチャート: 判断 67">
          <a:extLst>
            <a:ext uri="{FF2B5EF4-FFF2-40B4-BE49-F238E27FC236}">
              <a16:creationId xmlns:a16="http://schemas.microsoft.com/office/drawing/2014/main" id="{BD62C015-C81F-4982-9687-D8FE10CD0784}"/>
            </a:ext>
          </a:extLst>
        </xdr:cNvPr>
        <xdr:cNvSpPr/>
      </xdr:nvSpPr>
      <xdr:spPr>
        <a:xfrm>
          <a:off x="1079500" y="62514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9" name="テキスト ボックス 68">
          <a:extLst>
            <a:ext uri="{FF2B5EF4-FFF2-40B4-BE49-F238E27FC236}">
              <a16:creationId xmlns:a16="http://schemas.microsoft.com/office/drawing/2014/main" id="{C655104A-DAF1-4652-9B99-386291950154}"/>
            </a:ext>
          </a:extLst>
        </xdr:cNvPr>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70" name="テキスト ボックス 69">
          <a:extLst>
            <a:ext uri="{FF2B5EF4-FFF2-40B4-BE49-F238E27FC236}">
              <a16:creationId xmlns:a16="http://schemas.microsoft.com/office/drawing/2014/main" id="{50CCBC46-F88F-4A59-B060-8C7E958CBF44}"/>
            </a:ext>
          </a:extLst>
        </xdr:cNvPr>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1" name="テキスト ボックス 70">
          <a:extLst>
            <a:ext uri="{FF2B5EF4-FFF2-40B4-BE49-F238E27FC236}">
              <a16:creationId xmlns:a16="http://schemas.microsoft.com/office/drawing/2014/main" id="{FDB87EF0-F71F-442F-9CFA-9F2A12FE24F7}"/>
            </a:ext>
          </a:extLst>
        </xdr:cNvPr>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2" name="テキスト ボックス 71">
          <a:extLst>
            <a:ext uri="{FF2B5EF4-FFF2-40B4-BE49-F238E27FC236}">
              <a16:creationId xmlns:a16="http://schemas.microsoft.com/office/drawing/2014/main" id="{84FEA3FD-786B-4B2E-A6B4-11F62561CB80}"/>
            </a:ext>
          </a:extLst>
        </xdr:cNvPr>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3" name="テキスト ボックス 72">
          <a:extLst>
            <a:ext uri="{FF2B5EF4-FFF2-40B4-BE49-F238E27FC236}">
              <a16:creationId xmlns:a16="http://schemas.microsoft.com/office/drawing/2014/main" id="{74FB86B8-6D26-4A03-935D-5BC9E53C52AE}"/>
            </a:ext>
          </a:extLst>
        </xdr:cNvPr>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38463</xdr:rowOff>
    </xdr:from>
    <xdr:to>
      <xdr:col>24</xdr:col>
      <xdr:colOff>114300</xdr:colOff>
      <xdr:row>36</xdr:row>
      <xdr:rowOff>140063</xdr:rowOff>
    </xdr:to>
    <xdr:sp macro="" textlink="">
      <xdr:nvSpPr>
        <xdr:cNvPr id="74" name="楕円 73">
          <a:extLst>
            <a:ext uri="{FF2B5EF4-FFF2-40B4-BE49-F238E27FC236}">
              <a16:creationId xmlns:a16="http://schemas.microsoft.com/office/drawing/2014/main" id="{59F2E2A5-665A-4C9D-A5FA-F474922C8ABB}"/>
            </a:ext>
          </a:extLst>
        </xdr:cNvPr>
        <xdr:cNvSpPr/>
      </xdr:nvSpPr>
      <xdr:spPr>
        <a:xfrm>
          <a:off x="4584700" y="62106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35</xdr:row>
      <xdr:rowOff>61340</xdr:rowOff>
    </xdr:from>
    <xdr:ext cx="405111" cy="259045"/>
    <xdr:sp macro="" textlink="">
      <xdr:nvSpPr>
        <xdr:cNvPr id="75" name="【図書館】&#10;有形固定資産減価償却率該当値テキスト">
          <a:extLst>
            <a:ext uri="{FF2B5EF4-FFF2-40B4-BE49-F238E27FC236}">
              <a16:creationId xmlns:a16="http://schemas.microsoft.com/office/drawing/2014/main" id="{C92E0697-0A10-4B56-9841-5F5A11146C52}"/>
            </a:ext>
          </a:extLst>
        </xdr:cNvPr>
        <xdr:cNvSpPr txBox="1"/>
      </xdr:nvSpPr>
      <xdr:spPr>
        <a:xfrm>
          <a:off x="4673600" y="60620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134801</xdr:rowOff>
    </xdr:from>
    <xdr:to>
      <xdr:col>20</xdr:col>
      <xdr:colOff>38100</xdr:colOff>
      <xdr:row>36</xdr:row>
      <xdr:rowOff>64951</xdr:rowOff>
    </xdr:to>
    <xdr:sp macro="" textlink="">
      <xdr:nvSpPr>
        <xdr:cNvPr id="76" name="楕円 75">
          <a:extLst>
            <a:ext uri="{FF2B5EF4-FFF2-40B4-BE49-F238E27FC236}">
              <a16:creationId xmlns:a16="http://schemas.microsoft.com/office/drawing/2014/main" id="{60EEA71E-DB93-453B-B7D2-D81FA33E4D15}"/>
            </a:ext>
          </a:extLst>
        </xdr:cNvPr>
        <xdr:cNvSpPr/>
      </xdr:nvSpPr>
      <xdr:spPr>
        <a:xfrm>
          <a:off x="3746500" y="61355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36</xdr:row>
      <xdr:rowOff>14151</xdr:rowOff>
    </xdr:from>
    <xdr:to>
      <xdr:col>24</xdr:col>
      <xdr:colOff>63500</xdr:colOff>
      <xdr:row>36</xdr:row>
      <xdr:rowOff>89263</xdr:rowOff>
    </xdr:to>
    <xdr:cxnSp macro="">
      <xdr:nvCxnSpPr>
        <xdr:cNvPr id="77" name="直線コネクタ 76">
          <a:extLst>
            <a:ext uri="{FF2B5EF4-FFF2-40B4-BE49-F238E27FC236}">
              <a16:creationId xmlns:a16="http://schemas.microsoft.com/office/drawing/2014/main" id="{664DE8E0-4C95-43ED-B265-B814554A970E}"/>
            </a:ext>
          </a:extLst>
        </xdr:cNvPr>
        <xdr:cNvCxnSpPr/>
      </xdr:nvCxnSpPr>
      <xdr:spPr>
        <a:xfrm>
          <a:off x="3797300" y="6186351"/>
          <a:ext cx="838200" cy="751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59690</xdr:rowOff>
    </xdr:from>
    <xdr:to>
      <xdr:col>15</xdr:col>
      <xdr:colOff>101600</xdr:colOff>
      <xdr:row>35</xdr:row>
      <xdr:rowOff>161290</xdr:rowOff>
    </xdr:to>
    <xdr:sp macro="" textlink="">
      <xdr:nvSpPr>
        <xdr:cNvPr id="78" name="楕円 77">
          <a:extLst>
            <a:ext uri="{FF2B5EF4-FFF2-40B4-BE49-F238E27FC236}">
              <a16:creationId xmlns:a16="http://schemas.microsoft.com/office/drawing/2014/main" id="{FB9547CB-CFAA-49A6-9C53-42CFFE1814F9}"/>
            </a:ext>
          </a:extLst>
        </xdr:cNvPr>
        <xdr:cNvSpPr/>
      </xdr:nvSpPr>
      <xdr:spPr>
        <a:xfrm>
          <a:off x="2857500" y="6060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110490</xdr:rowOff>
    </xdr:from>
    <xdr:to>
      <xdr:col>19</xdr:col>
      <xdr:colOff>177800</xdr:colOff>
      <xdr:row>36</xdr:row>
      <xdr:rowOff>14151</xdr:rowOff>
    </xdr:to>
    <xdr:cxnSp macro="">
      <xdr:nvCxnSpPr>
        <xdr:cNvPr id="79" name="直線コネクタ 78">
          <a:extLst>
            <a:ext uri="{FF2B5EF4-FFF2-40B4-BE49-F238E27FC236}">
              <a16:creationId xmlns:a16="http://schemas.microsoft.com/office/drawing/2014/main" id="{9A58A7BE-6A4C-417F-BBFC-AE0A08874185}"/>
            </a:ext>
          </a:extLst>
        </xdr:cNvPr>
        <xdr:cNvCxnSpPr/>
      </xdr:nvCxnSpPr>
      <xdr:spPr>
        <a:xfrm>
          <a:off x="2908300" y="6111240"/>
          <a:ext cx="889000" cy="751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34</xdr:row>
      <xdr:rowOff>156028</xdr:rowOff>
    </xdr:from>
    <xdr:to>
      <xdr:col>10</xdr:col>
      <xdr:colOff>165100</xdr:colOff>
      <xdr:row>35</xdr:row>
      <xdr:rowOff>86178</xdr:rowOff>
    </xdr:to>
    <xdr:sp macro="" textlink="">
      <xdr:nvSpPr>
        <xdr:cNvPr id="80" name="楕円 79">
          <a:extLst>
            <a:ext uri="{FF2B5EF4-FFF2-40B4-BE49-F238E27FC236}">
              <a16:creationId xmlns:a16="http://schemas.microsoft.com/office/drawing/2014/main" id="{A2DD2A37-A109-4B85-8D11-E3DAA6B9CF79}"/>
            </a:ext>
          </a:extLst>
        </xdr:cNvPr>
        <xdr:cNvSpPr/>
      </xdr:nvSpPr>
      <xdr:spPr>
        <a:xfrm>
          <a:off x="1968500" y="5985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35</xdr:row>
      <xdr:rowOff>35378</xdr:rowOff>
    </xdr:from>
    <xdr:to>
      <xdr:col>15</xdr:col>
      <xdr:colOff>50800</xdr:colOff>
      <xdr:row>35</xdr:row>
      <xdr:rowOff>110490</xdr:rowOff>
    </xdr:to>
    <xdr:cxnSp macro="">
      <xdr:nvCxnSpPr>
        <xdr:cNvPr id="81" name="直線コネクタ 80">
          <a:extLst>
            <a:ext uri="{FF2B5EF4-FFF2-40B4-BE49-F238E27FC236}">
              <a16:creationId xmlns:a16="http://schemas.microsoft.com/office/drawing/2014/main" id="{051231F1-0A7D-4ADF-A7F9-D2596FC91B7A}"/>
            </a:ext>
          </a:extLst>
        </xdr:cNvPr>
        <xdr:cNvCxnSpPr/>
      </xdr:nvCxnSpPr>
      <xdr:spPr>
        <a:xfrm>
          <a:off x="2019300" y="6036128"/>
          <a:ext cx="889000" cy="751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34</xdr:row>
      <xdr:rowOff>80917</xdr:rowOff>
    </xdr:from>
    <xdr:to>
      <xdr:col>6</xdr:col>
      <xdr:colOff>38100</xdr:colOff>
      <xdr:row>35</xdr:row>
      <xdr:rowOff>11067</xdr:rowOff>
    </xdr:to>
    <xdr:sp macro="" textlink="">
      <xdr:nvSpPr>
        <xdr:cNvPr id="82" name="楕円 81">
          <a:extLst>
            <a:ext uri="{FF2B5EF4-FFF2-40B4-BE49-F238E27FC236}">
              <a16:creationId xmlns:a16="http://schemas.microsoft.com/office/drawing/2014/main" id="{AA2B57BC-C2D5-408E-8144-6813398DB065}"/>
            </a:ext>
          </a:extLst>
        </xdr:cNvPr>
        <xdr:cNvSpPr/>
      </xdr:nvSpPr>
      <xdr:spPr>
        <a:xfrm>
          <a:off x="1079500" y="59102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34</xdr:row>
      <xdr:rowOff>131717</xdr:rowOff>
    </xdr:from>
    <xdr:to>
      <xdr:col>10</xdr:col>
      <xdr:colOff>114300</xdr:colOff>
      <xdr:row>35</xdr:row>
      <xdr:rowOff>35378</xdr:rowOff>
    </xdr:to>
    <xdr:cxnSp macro="">
      <xdr:nvCxnSpPr>
        <xdr:cNvPr id="83" name="直線コネクタ 82">
          <a:extLst>
            <a:ext uri="{FF2B5EF4-FFF2-40B4-BE49-F238E27FC236}">
              <a16:creationId xmlns:a16="http://schemas.microsoft.com/office/drawing/2014/main" id="{8A1A26DF-56FF-436E-9DD5-CFBE179D7588}"/>
            </a:ext>
          </a:extLst>
        </xdr:cNvPr>
        <xdr:cNvCxnSpPr/>
      </xdr:nvCxnSpPr>
      <xdr:spPr>
        <a:xfrm>
          <a:off x="1130300" y="5961017"/>
          <a:ext cx="889000" cy="751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37</xdr:row>
      <xdr:rowOff>561</xdr:rowOff>
    </xdr:from>
    <xdr:ext cx="405111" cy="259045"/>
    <xdr:sp macro="" textlink="">
      <xdr:nvSpPr>
        <xdr:cNvPr id="84" name="n_1aveValue【図書館】&#10;有形固定資産減価償却率">
          <a:extLst>
            <a:ext uri="{FF2B5EF4-FFF2-40B4-BE49-F238E27FC236}">
              <a16:creationId xmlns:a16="http://schemas.microsoft.com/office/drawing/2014/main" id="{545801B5-B63A-4C96-A42C-1E38A5F3CF9E}"/>
            </a:ext>
          </a:extLst>
        </xdr:cNvPr>
        <xdr:cNvSpPr txBox="1"/>
      </xdr:nvSpPr>
      <xdr:spPr>
        <a:xfrm>
          <a:off x="3582044" y="63442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37</xdr:row>
      <xdr:rowOff>54446</xdr:rowOff>
    </xdr:from>
    <xdr:ext cx="405111" cy="259045"/>
    <xdr:sp macro="" textlink="">
      <xdr:nvSpPr>
        <xdr:cNvPr id="85" name="n_2aveValue【図書館】&#10;有形固定資産減価償却率">
          <a:extLst>
            <a:ext uri="{FF2B5EF4-FFF2-40B4-BE49-F238E27FC236}">
              <a16:creationId xmlns:a16="http://schemas.microsoft.com/office/drawing/2014/main" id="{E9E346E0-DFB4-4DE1-A75D-BBDC057EAA8C}"/>
            </a:ext>
          </a:extLst>
        </xdr:cNvPr>
        <xdr:cNvSpPr txBox="1"/>
      </xdr:nvSpPr>
      <xdr:spPr>
        <a:xfrm>
          <a:off x="2705744" y="63980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37</xdr:row>
      <xdr:rowOff>47914</xdr:rowOff>
    </xdr:from>
    <xdr:ext cx="405111" cy="259045"/>
    <xdr:sp macro="" textlink="">
      <xdr:nvSpPr>
        <xdr:cNvPr id="86" name="n_3aveValue【図書館】&#10;有形固定資産減価償却率">
          <a:extLst>
            <a:ext uri="{FF2B5EF4-FFF2-40B4-BE49-F238E27FC236}">
              <a16:creationId xmlns:a16="http://schemas.microsoft.com/office/drawing/2014/main" id="{CFF36EE9-EDD6-418B-BC0D-080545A7CEDB}"/>
            </a:ext>
          </a:extLst>
        </xdr:cNvPr>
        <xdr:cNvSpPr txBox="1"/>
      </xdr:nvSpPr>
      <xdr:spPr>
        <a:xfrm>
          <a:off x="1816744" y="63915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37</xdr:row>
      <xdr:rowOff>561</xdr:rowOff>
    </xdr:from>
    <xdr:ext cx="405111" cy="259045"/>
    <xdr:sp macro="" textlink="">
      <xdr:nvSpPr>
        <xdr:cNvPr id="87" name="n_4aveValue【図書館】&#10;有形固定資産減価償却率">
          <a:extLst>
            <a:ext uri="{FF2B5EF4-FFF2-40B4-BE49-F238E27FC236}">
              <a16:creationId xmlns:a16="http://schemas.microsoft.com/office/drawing/2014/main" id="{AB3B0376-C885-47D3-836F-240E37BC1B23}"/>
            </a:ext>
          </a:extLst>
        </xdr:cNvPr>
        <xdr:cNvSpPr txBox="1"/>
      </xdr:nvSpPr>
      <xdr:spPr>
        <a:xfrm>
          <a:off x="927744" y="63442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34</xdr:row>
      <xdr:rowOff>81478</xdr:rowOff>
    </xdr:from>
    <xdr:ext cx="405111" cy="259045"/>
    <xdr:sp macro="" textlink="">
      <xdr:nvSpPr>
        <xdr:cNvPr id="88" name="n_1mainValue【図書館】&#10;有形固定資産減価償却率">
          <a:extLst>
            <a:ext uri="{FF2B5EF4-FFF2-40B4-BE49-F238E27FC236}">
              <a16:creationId xmlns:a16="http://schemas.microsoft.com/office/drawing/2014/main" id="{1A6E020D-1BF1-4357-B5C5-23363A55E5B1}"/>
            </a:ext>
          </a:extLst>
        </xdr:cNvPr>
        <xdr:cNvSpPr txBox="1"/>
      </xdr:nvSpPr>
      <xdr:spPr>
        <a:xfrm>
          <a:off x="3582044" y="59107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34</xdr:row>
      <xdr:rowOff>6367</xdr:rowOff>
    </xdr:from>
    <xdr:ext cx="405111" cy="259045"/>
    <xdr:sp macro="" textlink="">
      <xdr:nvSpPr>
        <xdr:cNvPr id="89" name="n_2mainValue【図書館】&#10;有形固定資産減価償却率">
          <a:extLst>
            <a:ext uri="{FF2B5EF4-FFF2-40B4-BE49-F238E27FC236}">
              <a16:creationId xmlns:a16="http://schemas.microsoft.com/office/drawing/2014/main" id="{F684029C-DC2F-49AC-A07C-0AAA2398F855}"/>
            </a:ext>
          </a:extLst>
        </xdr:cNvPr>
        <xdr:cNvSpPr txBox="1"/>
      </xdr:nvSpPr>
      <xdr:spPr>
        <a:xfrm>
          <a:off x="2705744" y="58356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33</xdr:row>
      <xdr:rowOff>102705</xdr:rowOff>
    </xdr:from>
    <xdr:ext cx="405111" cy="259045"/>
    <xdr:sp macro="" textlink="">
      <xdr:nvSpPr>
        <xdr:cNvPr id="90" name="n_3mainValue【図書館】&#10;有形固定資産減価償却率">
          <a:extLst>
            <a:ext uri="{FF2B5EF4-FFF2-40B4-BE49-F238E27FC236}">
              <a16:creationId xmlns:a16="http://schemas.microsoft.com/office/drawing/2014/main" id="{86ABC096-6945-41FD-B111-FE36AF4C30EB}"/>
            </a:ext>
          </a:extLst>
        </xdr:cNvPr>
        <xdr:cNvSpPr txBox="1"/>
      </xdr:nvSpPr>
      <xdr:spPr>
        <a:xfrm>
          <a:off x="1816744" y="57605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33</xdr:row>
      <xdr:rowOff>27594</xdr:rowOff>
    </xdr:from>
    <xdr:ext cx="405111" cy="259045"/>
    <xdr:sp macro="" textlink="">
      <xdr:nvSpPr>
        <xdr:cNvPr id="91" name="n_4mainValue【図書館】&#10;有形固定資産減価償却率">
          <a:extLst>
            <a:ext uri="{FF2B5EF4-FFF2-40B4-BE49-F238E27FC236}">
              <a16:creationId xmlns:a16="http://schemas.microsoft.com/office/drawing/2014/main" id="{6BC832B2-F3E8-4C2D-9813-38EFF918C351}"/>
            </a:ext>
          </a:extLst>
        </xdr:cNvPr>
        <xdr:cNvSpPr txBox="1"/>
      </xdr:nvSpPr>
      <xdr:spPr>
        <a:xfrm>
          <a:off x="927744" y="56854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2" name="正方形/長方形 91">
          <a:extLst>
            <a:ext uri="{FF2B5EF4-FFF2-40B4-BE49-F238E27FC236}">
              <a16:creationId xmlns:a16="http://schemas.microsoft.com/office/drawing/2014/main" id="{2986BCC3-AA20-442B-8564-E6851F948CFB}"/>
            </a:ext>
          </a:extLst>
        </xdr:cNvPr>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3" name="正方形/長方形 92">
          <a:extLst>
            <a:ext uri="{FF2B5EF4-FFF2-40B4-BE49-F238E27FC236}">
              <a16:creationId xmlns:a16="http://schemas.microsoft.com/office/drawing/2014/main" id="{72CA1047-2141-4AD2-9487-EE8EFBC3A8DB}"/>
            </a:ext>
          </a:extLst>
        </xdr:cNvPr>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4" name="正方形/長方形 93">
          <a:extLst>
            <a:ext uri="{FF2B5EF4-FFF2-40B4-BE49-F238E27FC236}">
              <a16:creationId xmlns:a16="http://schemas.microsoft.com/office/drawing/2014/main" id="{9F1A730B-D429-496E-8A5D-1B3D4404598D}"/>
            </a:ext>
          </a:extLst>
        </xdr:cNvPr>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5" name="正方形/長方形 94">
          <a:extLst>
            <a:ext uri="{FF2B5EF4-FFF2-40B4-BE49-F238E27FC236}">
              <a16:creationId xmlns:a16="http://schemas.microsoft.com/office/drawing/2014/main" id="{A2283B41-A6A8-45EF-B459-1816D862035D}"/>
            </a:ext>
          </a:extLst>
        </xdr:cNvPr>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6" name="正方形/長方形 95">
          <a:extLst>
            <a:ext uri="{FF2B5EF4-FFF2-40B4-BE49-F238E27FC236}">
              <a16:creationId xmlns:a16="http://schemas.microsoft.com/office/drawing/2014/main" id="{6776B6DB-DC87-4F88-9703-A511FA381A29}"/>
            </a:ext>
          </a:extLst>
        </xdr:cNvPr>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7" name="正方形/長方形 96">
          <a:extLst>
            <a:ext uri="{FF2B5EF4-FFF2-40B4-BE49-F238E27FC236}">
              <a16:creationId xmlns:a16="http://schemas.microsoft.com/office/drawing/2014/main" id="{E2B33A09-F547-4B14-B8AC-77457D682E89}"/>
            </a:ext>
          </a:extLst>
        </xdr:cNvPr>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8" name="正方形/長方形 97">
          <a:extLst>
            <a:ext uri="{FF2B5EF4-FFF2-40B4-BE49-F238E27FC236}">
              <a16:creationId xmlns:a16="http://schemas.microsoft.com/office/drawing/2014/main" id="{C6B4AD6F-94E4-4629-BEF0-427325661C4D}"/>
            </a:ext>
          </a:extLst>
        </xdr:cNvPr>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9" name="正方形/長方形 98">
          <a:extLst>
            <a:ext uri="{FF2B5EF4-FFF2-40B4-BE49-F238E27FC236}">
              <a16:creationId xmlns:a16="http://schemas.microsoft.com/office/drawing/2014/main" id="{5A421590-EC88-44BF-B965-AFAF04D2BB97}"/>
            </a:ext>
          </a:extLst>
        </xdr:cNvPr>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100" name="テキスト ボックス 99">
          <a:extLst>
            <a:ext uri="{FF2B5EF4-FFF2-40B4-BE49-F238E27FC236}">
              <a16:creationId xmlns:a16="http://schemas.microsoft.com/office/drawing/2014/main" id="{63D5A4FE-DA52-42CF-B0F7-576037895464}"/>
            </a:ext>
          </a:extLst>
        </xdr:cNvPr>
        <xdr:cNvSpPr txBox="1"/>
      </xdr:nvSpPr>
      <xdr:spPr>
        <a:xfrm>
          <a:off x="6565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1" name="直線コネクタ 100">
          <a:extLst>
            <a:ext uri="{FF2B5EF4-FFF2-40B4-BE49-F238E27FC236}">
              <a16:creationId xmlns:a16="http://schemas.microsoft.com/office/drawing/2014/main" id="{F24661F7-27DB-49E9-A340-F4937AF60648}"/>
            </a:ext>
          </a:extLst>
        </xdr:cNvPr>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41</xdr:row>
      <xdr:rowOff>133350</xdr:rowOff>
    </xdr:from>
    <xdr:to>
      <xdr:col>59</xdr:col>
      <xdr:colOff>50800</xdr:colOff>
      <xdr:row>41</xdr:row>
      <xdr:rowOff>133350</xdr:rowOff>
    </xdr:to>
    <xdr:cxnSp macro="">
      <xdr:nvCxnSpPr>
        <xdr:cNvPr id="102" name="直線コネクタ 101">
          <a:extLst>
            <a:ext uri="{FF2B5EF4-FFF2-40B4-BE49-F238E27FC236}">
              <a16:creationId xmlns:a16="http://schemas.microsoft.com/office/drawing/2014/main" id="{7236A6BE-DF1E-4F81-9D0C-ACFA09F9068F}"/>
            </a:ext>
          </a:extLst>
        </xdr:cNvPr>
        <xdr:cNvCxnSpPr/>
      </xdr:nvCxnSpPr>
      <xdr:spPr>
        <a:xfrm>
          <a:off x="6604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40</xdr:row>
      <xdr:rowOff>162577</xdr:rowOff>
    </xdr:from>
    <xdr:ext cx="467179" cy="259045"/>
    <xdr:sp macro="" textlink="">
      <xdr:nvSpPr>
        <xdr:cNvPr id="103" name="テキスト ボックス 102">
          <a:extLst>
            <a:ext uri="{FF2B5EF4-FFF2-40B4-BE49-F238E27FC236}">
              <a16:creationId xmlns:a16="http://schemas.microsoft.com/office/drawing/2014/main" id="{00A26875-E5A7-49F7-9AEB-9BB27CC8B34C}"/>
            </a:ext>
          </a:extLst>
        </xdr:cNvPr>
        <xdr:cNvSpPr txBox="1"/>
      </xdr:nvSpPr>
      <xdr:spPr>
        <a:xfrm>
          <a:off x="6136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39</xdr:row>
      <xdr:rowOff>19050</xdr:rowOff>
    </xdr:from>
    <xdr:to>
      <xdr:col>59</xdr:col>
      <xdr:colOff>50800</xdr:colOff>
      <xdr:row>39</xdr:row>
      <xdr:rowOff>19050</xdr:rowOff>
    </xdr:to>
    <xdr:cxnSp macro="">
      <xdr:nvCxnSpPr>
        <xdr:cNvPr id="104" name="直線コネクタ 103">
          <a:extLst>
            <a:ext uri="{FF2B5EF4-FFF2-40B4-BE49-F238E27FC236}">
              <a16:creationId xmlns:a16="http://schemas.microsoft.com/office/drawing/2014/main" id="{17EAC374-BBA0-4963-93B0-E7362559D400}"/>
            </a:ext>
          </a:extLst>
        </xdr:cNvPr>
        <xdr:cNvCxnSpPr/>
      </xdr:nvCxnSpPr>
      <xdr:spPr>
        <a:xfrm>
          <a:off x="6604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38</xdr:row>
      <xdr:rowOff>48277</xdr:rowOff>
    </xdr:from>
    <xdr:ext cx="467179" cy="259045"/>
    <xdr:sp macro="" textlink="">
      <xdr:nvSpPr>
        <xdr:cNvPr id="105" name="テキスト ボックス 104">
          <a:extLst>
            <a:ext uri="{FF2B5EF4-FFF2-40B4-BE49-F238E27FC236}">
              <a16:creationId xmlns:a16="http://schemas.microsoft.com/office/drawing/2014/main" id="{92348B53-68C0-4E45-803B-C128A92C0AA2}"/>
            </a:ext>
          </a:extLst>
        </xdr:cNvPr>
        <xdr:cNvSpPr txBox="1"/>
      </xdr:nvSpPr>
      <xdr:spPr>
        <a:xfrm>
          <a:off x="6136821" y="656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76200</xdr:rowOff>
    </xdr:from>
    <xdr:to>
      <xdr:col>59</xdr:col>
      <xdr:colOff>50800</xdr:colOff>
      <xdr:row>36</xdr:row>
      <xdr:rowOff>76200</xdr:rowOff>
    </xdr:to>
    <xdr:cxnSp macro="">
      <xdr:nvCxnSpPr>
        <xdr:cNvPr id="106" name="直線コネクタ 105">
          <a:extLst>
            <a:ext uri="{FF2B5EF4-FFF2-40B4-BE49-F238E27FC236}">
              <a16:creationId xmlns:a16="http://schemas.microsoft.com/office/drawing/2014/main" id="{6E121061-D0EE-447D-A462-0CED38425F98}"/>
            </a:ext>
          </a:extLst>
        </xdr:cNvPr>
        <xdr:cNvCxnSpPr/>
      </xdr:nvCxnSpPr>
      <xdr:spPr>
        <a:xfrm>
          <a:off x="6604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105427</xdr:rowOff>
    </xdr:from>
    <xdr:ext cx="467179" cy="259045"/>
    <xdr:sp macro="" textlink="">
      <xdr:nvSpPr>
        <xdr:cNvPr id="107" name="テキスト ボックス 106">
          <a:extLst>
            <a:ext uri="{FF2B5EF4-FFF2-40B4-BE49-F238E27FC236}">
              <a16:creationId xmlns:a16="http://schemas.microsoft.com/office/drawing/2014/main" id="{118B82E6-0659-4540-8794-5183B6018A28}"/>
            </a:ext>
          </a:extLst>
        </xdr:cNvPr>
        <xdr:cNvSpPr txBox="1"/>
      </xdr:nvSpPr>
      <xdr:spPr>
        <a:xfrm>
          <a:off x="6136821" y="610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133350</xdr:rowOff>
    </xdr:from>
    <xdr:to>
      <xdr:col>59</xdr:col>
      <xdr:colOff>50800</xdr:colOff>
      <xdr:row>33</xdr:row>
      <xdr:rowOff>133350</xdr:rowOff>
    </xdr:to>
    <xdr:cxnSp macro="">
      <xdr:nvCxnSpPr>
        <xdr:cNvPr id="108" name="直線コネクタ 107">
          <a:extLst>
            <a:ext uri="{FF2B5EF4-FFF2-40B4-BE49-F238E27FC236}">
              <a16:creationId xmlns:a16="http://schemas.microsoft.com/office/drawing/2014/main" id="{9A45832C-E7EA-420F-B90B-F6420027C26A}"/>
            </a:ext>
          </a:extLst>
        </xdr:cNvPr>
        <xdr:cNvCxnSpPr/>
      </xdr:nvCxnSpPr>
      <xdr:spPr>
        <a:xfrm>
          <a:off x="6604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162577</xdr:rowOff>
    </xdr:from>
    <xdr:ext cx="467179" cy="259045"/>
    <xdr:sp macro="" textlink="">
      <xdr:nvSpPr>
        <xdr:cNvPr id="109" name="テキスト ボックス 108">
          <a:extLst>
            <a:ext uri="{FF2B5EF4-FFF2-40B4-BE49-F238E27FC236}">
              <a16:creationId xmlns:a16="http://schemas.microsoft.com/office/drawing/2014/main" id="{87FDFC81-50CC-4B6A-9AAF-B1D9AD848A10}"/>
            </a:ext>
          </a:extLst>
        </xdr:cNvPr>
        <xdr:cNvSpPr txBox="1"/>
      </xdr:nvSpPr>
      <xdr:spPr>
        <a:xfrm>
          <a:off x="6136821" y="564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0" name="直線コネクタ 109">
          <a:extLst>
            <a:ext uri="{FF2B5EF4-FFF2-40B4-BE49-F238E27FC236}">
              <a16:creationId xmlns:a16="http://schemas.microsoft.com/office/drawing/2014/main" id="{2A195D7C-4A2B-46E5-83A3-66E81F041846}"/>
            </a:ext>
          </a:extLst>
        </xdr:cNvPr>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111" name="テキスト ボックス 110">
          <a:extLst>
            <a:ext uri="{FF2B5EF4-FFF2-40B4-BE49-F238E27FC236}">
              <a16:creationId xmlns:a16="http://schemas.microsoft.com/office/drawing/2014/main" id="{C9FC9140-3396-4691-9406-3736227C1438}"/>
            </a:ext>
          </a:extLst>
        </xdr:cNvPr>
        <xdr:cNvSpPr txBox="1"/>
      </xdr:nvSpPr>
      <xdr:spPr>
        <a:xfrm>
          <a:off x="6136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2" name="【図書館】&#10;一人当たり面積グラフ枠">
          <a:extLst>
            <a:ext uri="{FF2B5EF4-FFF2-40B4-BE49-F238E27FC236}">
              <a16:creationId xmlns:a16="http://schemas.microsoft.com/office/drawing/2014/main" id="{F681C437-3821-4206-870D-FE1CB7085597}"/>
            </a:ext>
          </a:extLst>
        </xdr:cNvPr>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34</xdr:row>
      <xdr:rowOff>112776</xdr:rowOff>
    </xdr:from>
    <xdr:to>
      <xdr:col>54</xdr:col>
      <xdr:colOff>189865</xdr:colOff>
      <xdr:row>41</xdr:row>
      <xdr:rowOff>87630</xdr:rowOff>
    </xdr:to>
    <xdr:cxnSp macro="">
      <xdr:nvCxnSpPr>
        <xdr:cNvPr id="113" name="直線コネクタ 112">
          <a:extLst>
            <a:ext uri="{FF2B5EF4-FFF2-40B4-BE49-F238E27FC236}">
              <a16:creationId xmlns:a16="http://schemas.microsoft.com/office/drawing/2014/main" id="{6FF5D6FC-9411-4383-BB83-48CC0BF111EB}"/>
            </a:ext>
          </a:extLst>
        </xdr:cNvPr>
        <xdr:cNvCxnSpPr/>
      </xdr:nvCxnSpPr>
      <xdr:spPr>
        <a:xfrm flipV="1">
          <a:off x="10476865" y="5942076"/>
          <a:ext cx="0" cy="11750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91457</xdr:rowOff>
    </xdr:from>
    <xdr:ext cx="469744" cy="259045"/>
    <xdr:sp macro="" textlink="">
      <xdr:nvSpPr>
        <xdr:cNvPr id="114" name="【図書館】&#10;一人当たり面積最小値テキスト">
          <a:extLst>
            <a:ext uri="{FF2B5EF4-FFF2-40B4-BE49-F238E27FC236}">
              <a16:creationId xmlns:a16="http://schemas.microsoft.com/office/drawing/2014/main" id="{6658683E-F93E-4780-BB2D-BDE50A295694}"/>
            </a:ext>
          </a:extLst>
        </xdr:cNvPr>
        <xdr:cNvSpPr txBox="1"/>
      </xdr:nvSpPr>
      <xdr:spPr>
        <a:xfrm>
          <a:off x="10515600" y="7120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87630</xdr:rowOff>
    </xdr:from>
    <xdr:to>
      <xdr:col>55</xdr:col>
      <xdr:colOff>88900</xdr:colOff>
      <xdr:row>41</xdr:row>
      <xdr:rowOff>87630</xdr:rowOff>
    </xdr:to>
    <xdr:cxnSp macro="">
      <xdr:nvCxnSpPr>
        <xdr:cNvPr id="115" name="直線コネクタ 114">
          <a:extLst>
            <a:ext uri="{FF2B5EF4-FFF2-40B4-BE49-F238E27FC236}">
              <a16:creationId xmlns:a16="http://schemas.microsoft.com/office/drawing/2014/main" id="{CF9452A4-8219-41DA-9B0D-F7589E7EEE3E}"/>
            </a:ext>
          </a:extLst>
        </xdr:cNvPr>
        <xdr:cNvCxnSpPr/>
      </xdr:nvCxnSpPr>
      <xdr:spPr>
        <a:xfrm>
          <a:off x="10388600" y="71170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33</xdr:row>
      <xdr:rowOff>59453</xdr:rowOff>
    </xdr:from>
    <xdr:ext cx="469744" cy="259045"/>
    <xdr:sp macro="" textlink="">
      <xdr:nvSpPr>
        <xdr:cNvPr id="116" name="【図書館】&#10;一人当たり面積最大値テキスト">
          <a:extLst>
            <a:ext uri="{FF2B5EF4-FFF2-40B4-BE49-F238E27FC236}">
              <a16:creationId xmlns:a16="http://schemas.microsoft.com/office/drawing/2014/main" id="{5BD4140E-A3B7-46EC-AD0B-90149FC1ADFD}"/>
            </a:ext>
          </a:extLst>
        </xdr:cNvPr>
        <xdr:cNvSpPr txBox="1"/>
      </xdr:nvSpPr>
      <xdr:spPr>
        <a:xfrm>
          <a:off x="10515600" y="57173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34</xdr:row>
      <xdr:rowOff>112776</xdr:rowOff>
    </xdr:from>
    <xdr:to>
      <xdr:col>55</xdr:col>
      <xdr:colOff>88900</xdr:colOff>
      <xdr:row>34</xdr:row>
      <xdr:rowOff>112776</xdr:rowOff>
    </xdr:to>
    <xdr:cxnSp macro="">
      <xdr:nvCxnSpPr>
        <xdr:cNvPr id="117" name="直線コネクタ 116">
          <a:extLst>
            <a:ext uri="{FF2B5EF4-FFF2-40B4-BE49-F238E27FC236}">
              <a16:creationId xmlns:a16="http://schemas.microsoft.com/office/drawing/2014/main" id="{DF9B76D3-F77D-4272-8B3D-7159C2E176A3}"/>
            </a:ext>
          </a:extLst>
        </xdr:cNvPr>
        <xdr:cNvCxnSpPr/>
      </xdr:nvCxnSpPr>
      <xdr:spPr>
        <a:xfrm>
          <a:off x="10388600" y="59420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38</xdr:row>
      <xdr:rowOff>99839</xdr:rowOff>
    </xdr:from>
    <xdr:ext cx="469744" cy="259045"/>
    <xdr:sp macro="" textlink="">
      <xdr:nvSpPr>
        <xdr:cNvPr id="118" name="【図書館】&#10;一人当たり面積平均値テキスト">
          <a:extLst>
            <a:ext uri="{FF2B5EF4-FFF2-40B4-BE49-F238E27FC236}">
              <a16:creationId xmlns:a16="http://schemas.microsoft.com/office/drawing/2014/main" id="{F3F19851-40E2-4C2B-8719-54C8CECA4A61}"/>
            </a:ext>
          </a:extLst>
        </xdr:cNvPr>
        <xdr:cNvSpPr txBox="1"/>
      </xdr:nvSpPr>
      <xdr:spPr>
        <a:xfrm>
          <a:off x="10515600" y="661493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121412</xdr:rowOff>
    </xdr:from>
    <xdr:to>
      <xdr:col>55</xdr:col>
      <xdr:colOff>50800</xdr:colOff>
      <xdr:row>39</xdr:row>
      <xdr:rowOff>51562</xdr:rowOff>
    </xdr:to>
    <xdr:sp macro="" textlink="">
      <xdr:nvSpPr>
        <xdr:cNvPr id="119" name="フローチャート: 判断 118">
          <a:extLst>
            <a:ext uri="{FF2B5EF4-FFF2-40B4-BE49-F238E27FC236}">
              <a16:creationId xmlns:a16="http://schemas.microsoft.com/office/drawing/2014/main" id="{3F715A80-60BB-41B8-9E7F-B2E700417F9E}"/>
            </a:ext>
          </a:extLst>
        </xdr:cNvPr>
        <xdr:cNvSpPr/>
      </xdr:nvSpPr>
      <xdr:spPr>
        <a:xfrm>
          <a:off x="10426700" y="66365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38</xdr:row>
      <xdr:rowOff>135128</xdr:rowOff>
    </xdr:from>
    <xdr:to>
      <xdr:col>50</xdr:col>
      <xdr:colOff>165100</xdr:colOff>
      <xdr:row>39</xdr:row>
      <xdr:rowOff>65278</xdr:rowOff>
    </xdr:to>
    <xdr:sp macro="" textlink="">
      <xdr:nvSpPr>
        <xdr:cNvPr id="120" name="フローチャート: 判断 119">
          <a:extLst>
            <a:ext uri="{FF2B5EF4-FFF2-40B4-BE49-F238E27FC236}">
              <a16:creationId xmlns:a16="http://schemas.microsoft.com/office/drawing/2014/main" id="{C09FE781-39E4-4D55-B38B-24BCE2261505}"/>
            </a:ext>
          </a:extLst>
        </xdr:cNvPr>
        <xdr:cNvSpPr/>
      </xdr:nvSpPr>
      <xdr:spPr>
        <a:xfrm>
          <a:off x="9588500" y="66502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38</xdr:row>
      <xdr:rowOff>25400</xdr:rowOff>
    </xdr:from>
    <xdr:to>
      <xdr:col>46</xdr:col>
      <xdr:colOff>38100</xdr:colOff>
      <xdr:row>38</xdr:row>
      <xdr:rowOff>127000</xdr:rowOff>
    </xdr:to>
    <xdr:sp macro="" textlink="">
      <xdr:nvSpPr>
        <xdr:cNvPr id="121" name="フローチャート: 判断 120">
          <a:extLst>
            <a:ext uri="{FF2B5EF4-FFF2-40B4-BE49-F238E27FC236}">
              <a16:creationId xmlns:a16="http://schemas.microsoft.com/office/drawing/2014/main" id="{ABAA859D-6137-4BFC-889B-33A7E1B4EFB9}"/>
            </a:ext>
          </a:extLst>
        </xdr:cNvPr>
        <xdr:cNvSpPr/>
      </xdr:nvSpPr>
      <xdr:spPr>
        <a:xfrm>
          <a:off x="8699500" y="6540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38</xdr:row>
      <xdr:rowOff>80264</xdr:rowOff>
    </xdr:from>
    <xdr:to>
      <xdr:col>41</xdr:col>
      <xdr:colOff>101600</xdr:colOff>
      <xdr:row>39</xdr:row>
      <xdr:rowOff>10414</xdr:rowOff>
    </xdr:to>
    <xdr:sp macro="" textlink="">
      <xdr:nvSpPr>
        <xdr:cNvPr id="122" name="フローチャート: 判断 121">
          <a:extLst>
            <a:ext uri="{FF2B5EF4-FFF2-40B4-BE49-F238E27FC236}">
              <a16:creationId xmlns:a16="http://schemas.microsoft.com/office/drawing/2014/main" id="{342ABCF6-34B2-41E4-A5EA-F422AB4F6584}"/>
            </a:ext>
          </a:extLst>
        </xdr:cNvPr>
        <xdr:cNvSpPr/>
      </xdr:nvSpPr>
      <xdr:spPr>
        <a:xfrm>
          <a:off x="7810500" y="6595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38</xdr:row>
      <xdr:rowOff>84836</xdr:rowOff>
    </xdr:from>
    <xdr:to>
      <xdr:col>36</xdr:col>
      <xdr:colOff>165100</xdr:colOff>
      <xdr:row>39</xdr:row>
      <xdr:rowOff>14986</xdr:rowOff>
    </xdr:to>
    <xdr:sp macro="" textlink="">
      <xdr:nvSpPr>
        <xdr:cNvPr id="123" name="フローチャート: 判断 122">
          <a:extLst>
            <a:ext uri="{FF2B5EF4-FFF2-40B4-BE49-F238E27FC236}">
              <a16:creationId xmlns:a16="http://schemas.microsoft.com/office/drawing/2014/main" id="{C256173B-77C5-41DE-9CA0-F662D7AE83FE}"/>
            </a:ext>
          </a:extLst>
        </xdr:cNvPr>
        <xdr:cNvSpPr/>
      </xdr:nvSpPr>
      <xdr:spPr>
        <a:xfrm>
          <a:off x="6921500" y="65999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4" name="テキスト ボックス 123">
          <a:extLst>
            <a:ext uri="{FF2B5EF4-FFF2-40B4-BE49-F238E27FC236}">
              <a16:creationId xmlns:a16="http://schemas.microsoft.com/office/drawing/2014/main" id="{ABDD6B3C-C8AD-49AA-8344-32B5CB85A868}"/>
            </a:ext>
          </a:extLst>
        </xdr:cNvPr>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5" name="テキスト ボックス 124">
          <a:extLst>
            <a:ext uri="{FF2B5EF4-FFF2-40B4-BE49-F238E27FC236}">
              <a16:creationId xmlns:a16="http://schemas.microsoft.com/office/drawing/2014/main" id="{651E36E6-7F8B-4A19-8AC4-32577BD49412}"/>
            </a:ext>
          </a:extLst>
        </xdr:cNvPr>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6" name="テキスト ボックス 125">
          <a:extLst>
            <a:ext uri="{FF2B5EF4-FFF2-40B4-BE49-F238E27FC236}">
              <a16:creationId xmlns:a16="http://schemas.microsoft.com/office/drawing/2014/main" id="{797D81F5-2226-4192-B7E2-0D1CBE424516}"/>
            </a:ext>
          </a:extLst>
        </xdr:cNvPr>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7" name="テキスト ボックス 126">
          <a:extLst>
            <a:ext uri="{FF2B5EF4-FFF2-40B4-BE49-F238E27FC236}">
              <a16:creationId xmlns:a16="http://schemas.microsoft.com/office/drawing/2014/main" id="{68F0BB23-B201-4A9A-A4C4-2358AD7862C6}"/>
            </a:ext>
          </a:extLst>
        </xdr:cNvPr>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8" name="テキスト ボックス 127">
          <a:extLst>
            <a:ext uri="{FF2B5EF4-FFF2-40B4-BE49-F238E27FC236}">
              <a16:creationId xmlns:a16="http://schemas.microsoft.com/office/drawing/2014/main" id="{1F7D0A40-D452-4C80-BE02-03416052BB2B}"/>
            </a:ext>
          </a:extLst>
        </xdr:cNvPr>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98552</xdr:rowOff>
    </xdr:from>
    <xdr:to>
      <xdr:col>55</xdr:col>
      <xdr:colOff>50800</xdr:colOff>
      <xdr:row>39</xdr:row>
      <xdr:rowOff>28702</xdr:rowOff>
    </xdr:to>
    <xdr:sp macro="" textlink="">
      <xdr:nvSpPr>
        <xdr:cNvPr id="129" name="楕円 128">
          <a:extLst>
            <a:ext uri="{FF2B5EF4-FFF2-40B4-BE49-F238E27FC236}">
              <a16:creationId xmlns:a16="http://schemas.microsoft.com/office/drawing/2014/main" id="{A89CDBA9-0361-49E3-ACA7-FCD8BB0B89F6}"/>
            </a:ext>
          </a:extLst>
        </xdr:cNvPr>
        <xdr:cNvSpPr/>
      </xdr:nvSpPr>
      <xdr:spPr>
        <a:xfrm>
          <a:off x="10426700" y="66136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37</xdr:row>
      <xdr:rowOff>121429</xdr:rowOff>
    </xdr:from>
    <xdr:ext cx="469744" cy="259045"/>
    <xdr:sp macro="" textlink="">
      <xdr:nvSpPr>
        <xdr:cNvPr id="130" name="【図書館】&#10;一人当たり面積該当値テキスト">
          <a:extLst>
            <a:ext uri="{FF2B5EF4-FFF2-40B4-BE49-F238E27FC236}">
              <a16:creationId xmlns:a16="http://schemas.microsoft.com/office/drawing/2014/main" id="{6691A980-50C8-450A-804D-C65A5B8D87F9}"/>
            </a:ext>
          </a:extLst>
        </xdr:cNvPr>
        <xdr:cNvSpPr txBox="1"/>
      </xdr:nvSpPr>
      <xdr:spPr>
        <a:xfrm>
          <a:off x="10515600" y="64650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107696</xdr:rowOff>
    </xdr:from>
    <xdr:to>
      <xdr:col>50</xdr:col>
      <xdr:colOff>165100</xdr:colOff>
      <xdr:row>39</xdr:row>
      <xdr:rowOff>37846</xdr:rowOff>
    </xdr:to>
    <xdr:sp macro="" textlink="">
      <xdr:nvSpPr>
        <xdr:cNvPr id="131" name="楕円 130">
          <a:extLst>
            <a:ext uri="{FF2B5EF4-FFF2-40B4-BE49-F238E27FC236}">
              <a16:creationId xmlns:a16="http://schemas.microsoft.com/office/drawing/2014/main" id="{050CAF5D-7CDF-4438-8403-6856FD4FDCB5}"/>
            </a:ext>
          </a:extLst>
        </xdr:cNvPr>
        <xdr:cNvSpPr/>
      </xdr:nvSpPr>
      <xdr:spPr>
        <a:xfrm>
          <a:off x="9588500" y="6622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38</xdr:row>
      <xdr:rowOff>149352</xdr:rowOff>
    </xdr:from>
    <xdr:to>
      <xdr:col>55</xdr:col>
      <xdr:colOff>0</xdr:colOff>
      <xdr:row>38</xdr:row>
      <xdr:rowOff>158496</xdr:rowOff>
    </xdr:to>
    <xdr:cxnSp macro="">
      <xdr:nvCxnSpPr>
        <xdr:cNvPr id="132" name="直線コネクタ 131">
          <a:extLst>
            <a:ext uri="{FF2B5EF4-FFF2-40B4-BE49-F238E27FC236}">
              <a16:creationId xmlns:a16="http://schemas.microsoft.com/office/drawing/2014/main" id="{CBBC7363-3513-46E9-B41B-C26E88FEF32C}"/>
            </a:ext>
          </a:extLst>
        </xdr:cNvPr>
        <xdr:cNvCxnSpPr/>
      </xdr:nvCxnSpPr>
      <xdr:spPr>
        <a:xfrm flipV="1">
          <a:off x="9639300" y="6664452"/>
          <a:ext cx="8382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116840</xdr:rowOff>
    </xdr:from>
    <xdr:to>
      <xdr:col>46</xdr:col>
      <xdr:colOff>38100</xdr:colOff>
      <xdr:row>39</xdr:row>
      <xdr:rowOff>46990</xdr:rowOff>
    </xdr:to>
    <xdr:sp macro="" textlink="">
      <xdr:nvSpPr>
        <xdr:cNvPr id="133" name="楕円 132">
          <a:extLst>
            <a:ext uri="{FF2B5EF4-FFF2-40B4-BE49-F238E27FC236}">
              <a16:creationId xmlns:a16="http://schemas.microsoft.com/office/drawing/2014/main" id="{62F15C7A-77F6-479E-BBA0-7DC786EC644F}"/>
            </a:ext>
          </a:extLst>
        </xdr:cNvPr>
        <xdr:cNvSpPr/>
      </xdr:nvSpPr>
      <xdr:spPr>
        <a:xfrm>
          <a:off x="8699500" y="6631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158496</xdr:rowOff>
    </xdr:from>
    <xdr:to>
      <xdr:col>50</xdr:col>
      <xdr:colOff>114300</xdr:colOff>
      <xdr:row>38</xdr:row>
      <xdr:rowOff>167640</xdr:rowOff>
    </xdr:to>
    <xdr:cxnSp macro="">
      <xdr:nvCxnSpPr>
        <xdr:cNvPr id="134" name="直線コネクタ 133">
          <a:extLst>
            <a:ext uri="{FF2B5EF4-FFF2-40B4-BE49-F238E27FC236}">
              <a16:creationId xmlns:a16="http://schemas.microsoft.com/office/drawing/2014/main" id="{0B332325-8C74-4849-A21F-EDEC900C80F1}"/>
            </a:ext>
          </a:extLst>
        </xdr:cNvPr>
        <xdr:cNvCxnSpPr/>
      </xdr:nvCxnSpPr>
      <xdr:spPr>
        <a:xfrm flipV="1">
          <a:off x="8750300" y="6673596"/>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121412</xdr:rowOff>
    </xdr:from>
    <xdr:to>
      <xdr:col>41</xdr:col>
      <xdr:colOff>101600</xdr:colOff>
      <xdr:row>39</xdr:row>
      <xdr:rowOff>51562</xdr:rowOff>
    </xdr:to>
    <xdr:sp macro="" textlink="">
      <xdr:nvSpPr>
        <xdr:cNvPr id="135" name="楕円 134">
          <a:extLst>
            <a:ext uri="{FF2B5EF4-FFF2-40B4-BE49-F238E27FC236}">
              <a16:creationId xmlns:a16="http://schemas.microsoft.com/office/drawing/2014/main" id="{B6774A19-7A5D-4BA8-BE98-042BD9521BB7}"/>
            </a:ext>
          </a:extLst>
        </xdr:cNvPr>
        <xdr:cNvSpPr/>
      </xdr:nvSpPr>
      <xdr:spPr>
        <a:xfrm>
          <a:off x="7810500" y="66365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38</xdr:row>
      <xdr:rowOff>167640</xdr:rowOff>
    </xdr:from>
    <xdr:to>
      <xdr:col>45</xdr:col>
      <xdr:colOff>177800</xdr:colOff>
      <xdr:row>39</xdr:row>
      <xdr:rowOff>762</xdr:rowOff>
    </xdr:to>
    <xdr:cxnSp macro="">
      <xdr:nvCxnSpPr>
        <xdr:cNvPr id="136" name="直線コネクタ 135">
          <a:extLst>
            <a:ext uri="{FF2B5EF4-FFF2-40B4-BE49-F238E27FC236}">
              <a16:creationId xmlns:a16="http://schemas.microsoft.com/office/drawing/2014/main" id="{5EFF2BF9-43E7-4B0C-8E8B-5B46CD2E427D}"/>
            </a:ext>
          </a:extLst>
        </xdr:cNvPr>
        <xdr:cNvCxnSpPr/>
      </xdr:nvCxnSpPr>
      <xdr:spPr>
        <a:xfrm flipV="1">
          <a:off x="7861300" y="6682740"/>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38</xdr:row>
      <xdr:rowOff>130556</xdr:rowOff>
    </xdr:from>
    <xdr:to>
      <xdr:col>36</xdr:col>
      <xdr:colOff>165100</xdr:colOff>
      <xdr:row>39</xdr:row>
      <xdr:rowOff>60706</xdr:rowOff>
    </xdr:to>
    <xdr:sp macro="" textlink="">
      <xdr:nvSpPr>
        <xdr:cNvPr id="137" name="楕円 136">
          <a:extLst>
            <a:ext uri="{FF2B5EF4-FFF2-40B4-BE49-F238E27FC236}">
              <a16:creationId xmlns:a16="http://schemas.microsoft.com/office/drawing/2014/main" id="{41883469-EA0B-4081-8C6D-E03A87041951}"/>
            </a:ext>
          </a:extLst>
        </xdr:cNvPr>
        <xdr:cNvSpPr/>
      </xdr:nvSpPr>
      <xdr:spPr>
        <a:xfrm>
          <a:off x="6921500" y="66456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39</xdr:row>
      <xdr:rowOff>762</xdr:rowOff>
    </xdr:from>
    <xdr:to>
      <xdr:col>41</xdr:col>
      <xdr:colOff>50800</xdr:colOff>
      <xdr:row>39</xdr:row>
      <xdr:rowOff>9906</xdr:rowOff>
    </xdr:to>
    <xdr:cxnSp macro="">
      <xdr:nvCxnSpPr>
        <xdr:cNvPr id="138" name="直線コネクタ 137">
          <a:extLst>
            <a:ext uri="{FF2B5EF4-FFF2-40B4-BE49-F238E27FC236}">
              <a16:creationId xmlns:a16="http://schemas.microsoft.com/office/drawing/2014/main" id="{A1920D59-79D1-473D-AE56-0C53D1E2BE9D}"/>
            </a:ext>
          </a:extLst>
        </xdr:cNvPr>
        <xdr:cNvCxnSpPr/>
      </xdr:nvCxnSpPr>
      <xdr:spPr>
        <a:xfrm flipV="1">
          <a:off x="6972300" y="6687312"/>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39</xdr:row>
      <xdr:rowOff>56405</xdr:rowOff>
    </xdr:from>
    <xdr:ext cx="469744" cy="259045"/>
    <xdr:sp macro="" textlink="">
      <xdr:nvSpPr>
        <xdr:cNvPr id="139" name="n_1aveValue【図書館】&#10;一人当たり面積">
          <a:extLst>
            <a:ext uri="{FF2B5EF4-FFF2-40B4-BE49-F238E27FC236}">
              <a16:creationId xmlns:a16="http://schemas.microsoft.com/office/drawing/2014/main" id="{2EEC509E-9685-42A7-885F-6A8E18CA6D6B}"/>
            </a:ext>
          </a:extLst>
        </xdr:cNvPr>
        <xdr:cNvSpPr txBox="1"/>
      </xdr:nvSpPr>
      <xdr:spPr>
        <a:xfrm>
          <a:off x="9391727" y="67429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36</xdr:row>
      <xdr:rowOff>143527</xdr:rowOff>
    </xdr:from>
    <xdr:ext cx="469744" cy="259045"/>
    <xdr:sp macro="" textlink="">
      <xdr:nvSpPr>
        <xdr:cNvPr id="140" name="n_2aveValue【図書館】&#10;一人当たり面積">
          <a:extLst>
            <a:ext uri="{FF2B5EF4-FFF2-40B4-BE49-F238E27FC236}">
              <a16:creationId xmlns:a16="http://schemas.microsoft.com/office/drawing/2014/main" id="{4DD17A48-9FF2-4F65-B3F9-E5C861207585}"/>
            </a:ext>
          </a:extLst>
        </xdr:cNvPr>
        <xdr:cNvSpPr txBox="1"/>
      </xdr:nvSpPr>
      <xdr:spPr>
        <a:xfrm>
          <a:off x="8515427" y="6315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37</xdr:row>
      <xdr:rowOff>26941</xdr:rowOff>
    </xdr:from>
    <xdr:ext cx="469744" cy="259045"/>
    <xdr:sp macro="" textlink="">
      <xdr:nvSpPr>
        <xdr:cNvPr id="141" name="n_3aveValue【図書館】&#10;一人当たり面積">
          <a:extLst>
            <a:ext uri="{FF2B5EF4-FFF2-40B4-BE49-F238E27FC236}">
              <a16:creationId xmlns:a16="http://schemas.microsoft.com/office/drawing/2014/main" id="{95BAE1E8-21A8-42AC-BAB5-7F432399DB65}"/>
            </a:ext>
          </a:extLst>
        </xdr:cNvPr>
        <xdr:cNvSpPr txBox="1"/>
      </xdr:nvSpPr>
      <xdr:spPr>
        <a:xfrm>
          <a:off x="7626427" y="63705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37</xdr:row>
      <xdr:rowOff>31513</xdr:rowOff>
    </xdr:from>
    <xdr:ext cx="469744" cy="259045"/>
    <xdr:sp macro="" textlink="">
      <xdr:nvSpPr>
        <xdr:cNvPr id="142" name="n_4aveValue【図書館】&#10;一人当たり面積">
          <a:extLst>
            <a:ext uri="{FF2B5EF4-FFF2-40B4-BE49-F238E27FC236}">
              <a16:creationId xmlns:a16="http://schemas.microsoft.com/office/drawing/2014/main" id="{95CFB690-573E-4333-8B95-00A6BA170AFA}"/>
            </a:ext>
          </a:extLst>
        </xdr:cNvPr>
        <xdr:cNvSpPr txBox="1"/>
      </xdr:nvSpPr>
      <xdr:spPr>
        <a:xfrm>
          <a:off x="6737427" y="63751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37</xdr:row>
      <xdr:rowOff>54373</xdr:rowOff>
    </xdr:from>
    <xdr:ext cx="469744" cy="259045"/>
    <xdr:sp macro="" textlink="">
      <xdr:nvSpPr>
        <xdr:cNvPr id="143" name="n_1mainValue【図書館】&#10;一人当たり面積">
          <a:extLst>
            <a:ext uri="{FF2B5EF4-FFF2-40B4-BE49-F238E27FC236}">
              <a16:creationId xmlns:a16="http://schemas.microsoft.com/office/drawing/2014/main" id="{FA28A173-E0CE-4DAF-8173-7E2BDAC42411}"/>
            </a:ext>
          </a:extLst>
        </xdr:cNvPr>
        <xdr:cNvSpPr txBox="1"/>
      </xdr:nvSpPr>
      <xdr:spPr>
        <a:xfrm>
          <a:off x="9391727" y="63980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39</xdr:row>
      <xdr:rowOff>38117</xdr:rowOff>
    </xdr:from>
    <xdr:ext cx="469744" cy="259045"/>
    <xdr:sp macro="" textlink="">
      <xdr:nvSpPr>
        <xdr:cNvPr id="144" name="n_2mainValue【図書館】&#10;一人当たり面積">
          <a:extLst>
            <a:ext uri="{FF2B5EF4-FFF2-40B4-BE49-F238E27FC236}">
              <a16:creationId xmlns:a16="http://schemas.microsoft.com/office/drawing/2014/main" id="{7513A449-F8BF-46D4-86FA-5A5923DF52D7}"/>
            </a:ext>
          </a:extLst>
        </xdr:cNvPr>
        <xdr:cNvSpPr txBox="1"/>
      </xdr:nvSpPr>
      <xdr:spPr>
        <a:xfrm>
          <a:off x="8515427" y="67246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39</xdr:row>
      <xdr:rowOff>42689</xdr:rowOff>
    </xdr:from>
    <xdr:ext cx="469744" cy="259045"/>
    <xdr:sp macro="" textlink="">
      <xdr:nvSpPr>
        <xdr:cNvPr id="145" name="n_3mainValue【図書館】&#10;一人当たり面積">
          <a:extLst>
            <a:ext uri="{FF2B5EF4-FFF2-40B4-BE49-F238E27FC236}">
              <a16:creationId xmlns:a16="http://schemas.microsoft.com/office/drawing/2014/main" id="{C8BBEFA0-D3BA-4EBC-8343-71A588CA73D5}"/>
            </a:ext>
          </a:extLst>
        </xdr:cNvPr>
        <xdr:cNvSpPr txBox="1"/>
      </xdr:nvSpPr>
      <xdr:spPr>
        <a:xfrm>
          <a:off x="7626427" y="67292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39</xdr:row>
      <xdr:rowOff>51833</xdr:rowOff>
    </xdr:from>
    <xdr:ext cx="469744" cy="259045"/>
    <xdr:sp macro="" textlink="">
      <xdr:nvSpPr>
        <xdr:cNvPr id="146" name="n_4mainValue【図書館】&#10;一人当たり面積">
          <a:extLst>
            <a:ext uri="{FF2B5EF4-FFF2-40B4-BE49-F238E27FC236}">
              <a16:creationId xmlns:a16="http://schemas.microsoft.com/office/drawing/2014/main" id="{E2CFA218-6F45-4C4F-9468-5575E376D1BC}"/>
            </a:ext>
          </a:extLst>
        </xdr:cNvPr>
        <xdr:cNvSpPr txBox="1"/>
      </xdr:nvSpPr>
      <xdr:spPr>
        <a:xfrm>
          <a:off x="6737427" y="67383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7" name="正方形/長方形 146">
          <a:extLst>
            <a:ext uri="{FF2B5EF4-FFF2-40B4-BE49-F238E27FC236}">
              <a16:creationId xmlns:a16="http://schemas.microsoft.com/office/drawing/2014/main" id="{B7101103-DE06-4BF9-989B-589CA33CFC45}"/>
            </a:ext>
          </a:extLst>
        </xdr:cNvPr>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8" name="正方形/長方形 147">
          <a:extLst>
            <a:ext uri="{FF2B5EF4-FFF2-40B4-BE49-F238E27FC236}">
              <a16:creationId xmlns:a16="http://schemas.microsoft.com/office/drawing/2014/main" id="{DCBD620B-D8D3-40F4-98DD-34FA55D8852E}"/>
            </a:ext>
          </a:extLst>
        </xdr:cNvPr>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49" name="正方形/長方形 148">
          <a:extLst>
            <a:ext uri="{FF2B5EF4-FFF2-40B4-BE49-F238E27FC236}">
              <a16:creationId xmlns:a16="http://schemas.microsoft.com/office/drawing/2014/main" id="{F8E991FC-6A16-454B-8340-45187FB24BB2}"/>
            </a:ext>
          </a:extLst>
        </xdr:cNvPr>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0" name="正方形/長方形 149">
          <a:extLst>
            <a:ext uri="{FF2B5EF4-FFF2-40B4-BE49-F238E27FC236}">
              <a16:creationId xmlns:a16="http://schemas.microsoft.com/office/drawing/2014/main" id="{A61F3DA6-0787-42DB-941A-150E21CB28B4}"/>
            </a:ext>
          </a:extLst>
        </xdr:cNvPr>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1" name="正方形/長方形 150">
          <a:extLst>
            <a:ext uri="{FF2B5EF4-FFF2-40B4-BE49-F238E27FC236}">
              <a16:creationId xmlns:a16="http://schemas.microsoft.com/office/drawing/2014/main" id="{487BB950-CC4A-457D-82F5-6B0493A2BFCF}"/>
            </a:ext>
          </a:extLst>
        </xdr:cNvPr>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2" name="正方形/長方形 151">
          <a:extLst>
            <a:ext uri="{FF2B5EF4-FFF2-40B4-BE49-F238E27FC236}">
              <a16:creationId xmlns:a16="http://schemas.microsoft.com/office/drawing/2014/main" id="{869C9957-763D-46B5-9E0F-69B703FA0A8A}"/>
            </a:ext>
          </a:extLst>
        </xdr:cNvPr>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3" name="正方形/長方形 152">
          <a:extLst>
            <a:ext uri="{FF2B5EF4-FFF2-40B4-BE49-F238E27FC236}">
              <a16:creationId xmlns:a16="http://schemas.microsoft.com/office/drawing/2014/main" id="{875924B8-C8EC-4E54-91E9-6E5177EAAD3D}"/>
            </a:ext>
          </a:extLst>
        </xdr:cNvPr>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4" name="正方形/長方形 153">
          <a:extLst>
            <a:ext uri="{FF2B5EF4-FFF2-40B4-BE49-F238E27FC236}">
              <a16:creationId xmlns:a16="http://schemas.microsoft.com/office/drawing/2014/main" id="{A4295564-6092-4A44-926E-6E50767B3B9C}"/>
            </a:ext>
          </a:extLst>
        </xdr:cNvPr>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5" name="テキスト ボックス 154">
          <a:extLst>
            <a:ext uri="{FF2B5EF4-FFF2-40B4-BE49-F238E27FC236}">
              <a16:creationId xmlns:a16="http://schemas.microsoft.com/office/drawing/2014/main" id="{8B3AEC1D-43C3-470F-963B-B8D3C7DD9BAB}"/>
            </a:ext>
          </a:extLst>
        </xdr:cNvPr>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6" name="直線コネクタ 155">
          <a:extLst>
            <a:ext uri="{FF2B5EF4-FFF2-40B4-BE49-F238E27FC236}">
              <a16:creationId xmlns:a16="http://schemas.microsoft.com/office/drawing/2014/main" id="{0F3C4ED6-5BA5-45BB-9ED9-3D06B0F39FB9}"/>
            </a:ext>
          </a:extLst>
        </xdr:cNvPr>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7" name="テキスト ボックス 156">
          <a:extLst>
            <a:ext uri="{FF2B5EF4-FFF2-40B4-BE49-F238E27FC236}">
              <a16:creationId xmlns:a16="http://schemas.microsoft.com/office/drawing/2014/main" id="{17AE71D9-00B8-455E-944E-70775D8432C0}"/>
            </a:ext>
          </a:extLst>
        </xdr:cNvPr>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58" name="直線コネクタ 157">
          <a:extLst>
            <a:ext uri="{FF2B5EF4-FFF2-40B4-BE49-F238E27FC236}">
              <a16:creationId xmlns:a16="http://schemas.microsoft.com/office/drawing/2014/main" id="{9E1757CB-9927-4172-B6F0-53B2FE1E99C1}"/>
            </a:ext>
          </a:extLst>
        </xdr:cNvPr>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105427</xdr:rowOff>
    </xdr:from>
    <xdr:ext cx="467179" cy="259045"/>
    <xdr:sp macro="" textlink="">
      <xdr:nvSpPr>
        <xdr:cNvPr id="159" name="テキスト ボックス 158">
          <a:extLst>
            <a:ext uri="{FF2B5EF4-FFF2-40B4-BE49-F238E27FC236}">
              <a16:creationId xmlns:a16="http://schemas.microsoft.com/office/drawing/2014/main" id="{AB6BF301-16AC-475C-8174-7DC5A3BF7039}"/>
            </a:ext>
          </a:extLst>
        </xdr:cNvPr>
        <xdr:cNvSpPr txBox="1"/>
      </xdr:nvSpPr>
      <xdr:spPr>
        <a:xfrm>
          <a:off x="294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60" name="直線コネクタ 159">
          <a:extLst>
            <a:ext uri="{FF2B5EF4-FFF2-40B4-BE49-F238E27FC236}">
              <a16:creationId xmlns:a16="http://schemas.microsoft.com/office/drawing/2014/main" id="{F497B49D-6289-4ED8-84FC-245488AEB8DD}"/>
            </a:ext>
          </a:extLst>
        </xdr:cNvPr>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61" name="テキスト ボックス 160">
          <a:extLst>
            <a:ext uri="{FF2B5EF4-FFF2-40B4-BE49-F238E27FC236}">
              <a16:creationId xmlns:a16="http://schemas.microsoft.com/office/drawing/2014/main" id="{282709BA-2789-4055-ABA7-00326F6B2BC2}"/>
            </a:ext>
          </a:extLst>
        </xdr:cNvPr>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62" name="直線コネクタ 161">
          <a:extLst>
            <a:ext uri="{FF2B5EF4-FFF2-40B4-BE49-F238E27FC236}">
              <a16:creationId xmlns:a16="http://schemas.microsoft.com/office/drawing/2014/main" id="{55DBC15E-6E85-46AA-9126-1049C9581476}"/>
            </a:ext>
          </a:extLst>
        </xdr:cNvPr>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63" name="テキスト ボックス 162">
          <a:extLst>
            <a:ext uri="{FF2B5EF4-FFF2-40B4-BE49-F238E27FC236}">
              <a16:creationId xmlns:a16="http://schemas.microsoft.com/office/drawing/2014/main" id="{0726DD47-485A-4C47-AC74-55679170B475}"/>
            </a:ext>
          </a:extLst>
        </xdr:cNvPr>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64" name="直線コネクタ 163">
          <a:extLst>
            <a:ext uri="{FF2B5EF4-FFF2-40B4-BE49-F238E27FC236}">
              <a16:creationId xmlns:a16="http://schemas.microsoft.com/office/drawing/2014/main" id="{52ECDA7B-23EC-4BB6-83AE-F3A654AFDD5E}"/>
            </a:ext>
          </a:extLst>
        </xdr:cNvPr>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65" name="テキスト ボックス 164">
          <a:extLst>
            <a:ext uri="{FF2B5EF4-FFF2-40B4-BE49-F238E27FC236}">
              <a16:creationId xmlns:a16="http://schemas.microsoft.com/office/drawing/2014/main" id="{3383C847-C535-4864-BCF2-BFB72C915D26}"/>
            </a:ext>
          </a:extLst>
        </xdr:cNvPr>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66" name="直線コネクタ 165">
          <a:extLst>
            <a:ext uri="{FF2B5EF4-FFF2-40B4-BE49-F238E27FC236}">
              <a16:creationId xmlns:a16="http://schemas.microsoft.com/office/drawing/2014/main" id="{B5CF170B-0007-476B-870B-6CFBEC46540F}"/>
            </a:ext>
          </a:extLst>
        </xdr:cNvPr>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124477</xdr:rowOff>
    </xdr:from>
    <xdr:ext cx="403059" cy="259045"/>
    <xdr:sp macro="" textlink="">
      <xdr:nvSpPr>
        <xdr:cNvPr id="167" name="テキスト ボックス 166">
          <a:extLst>
            <a:ext uri="{FF2B5EF4-FFF2-40B4-BE49-F238E27FC236}">
              <a16:creationId xmlns:a16="http://schemas.microsoft.com/office/drawing/2014/main" id="{81EF300C-5364-4542-AB31-D6D903B0D043}"/>
            </a:ext>
          </a:extLst>
        </xdr:cNvPr>
        <xdr:cNvSpPr txBox="1"/>
      </xdr:nvSpPr>
      <xdr:spPr>
        <a:xfrm>
          <a:off x="358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8" name="直線コネクタ 167">
          <a:extLst>
            <a:ext uri="{FF2B5EF4-FFF2-40B4-BE49-F238E27FC236}">
              <a16:creationId xmlns:a16="http://schemas.microsoft.com/office/drawing/2014/main" id="{6E8BBF0F-DCFA-40C2-B6D9-4A9DFD9237EE}"/>
            </a:ext>
          </a:extLst>
        </xdr:cNvPr>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52</xdr:row>
      <xdr:rowOff>86377</xdr:rowOff>
    </xdr:from>
    <xdr:ext cx="338939" cy="259045"/>
    <xdr:sp macro="" textlink="">
      <xdr:nvSpPr>
        <xdr:cNvPr id="169" name="テキスト ボックス 168">
          <a:extLst>
            <a:ext uri="{FF2B5EF4-FFF2-40B4-BE49-F238E27FC236}">
              <a16:creationId xmlns:a16="http://schemas.microsoft.com/office/drawing/2014/main" id="{82B71774-5A64-4A12-9BC6-33AE02EC33A2}"/>
            </a:ext>
          </a:extLst>
        </xdr:cNvPr>
        <xdr:cNvSpPr txBox="1"/>
      </xdr:nvSpPr>
      <xdr:spPr>
        <a:xfrm>
          <a:off x="423061" y="900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70" name="【体育館・プール】&#10;有形固定資産減価償却率グラフ枠">
          <a:extLst>
            <a:ext uri="{FF2B5EF4-FFF2-40B4-BE49-F238E27FC236}">
              <a16:creationId xmlns:a16="http://schemas.microsoft.com/office/drawing/2014/main" id="{E00B9643-D8D5-413C-9C6A-F6000CA1FE16}"/>
            </a:ext>
          </a:extLst>
        </xdr:cNvPr>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74295</xdr:rowOff>
    </xdr:from>
    <xdr:to>
      <xdr:col>24</xdr:col>
      <xdr:colOff>62865</xdr:colOff>
      <xdr:row>64</xdr:row>
      <xdr:rowOff>76200</xdr:rowOff>
    </xdr:to>
    <xdr:cxnSp macro="">
      <xdr:nvCxnSpPr>
        <xdr:cNvPr id="171" name="直線コネクタ 170">
          <a:extLst>
            <a:ext uri="{FF2B5EF4-FFF2-40B4-BE49-F238E27FC236}">
              <a16:creationId xmlns:a16="http://schemas.microsoft.com/office/drawing/2014/main" id="{AFF80BA8-E6F5-4DAF-A389-5C202B14A9B8}"/>
            </a:ext>
          </a:extLst>
        </xdr:cNvPr>
        <xdr:cNvCxnSpPr/>
      </xdr:nvCxnSpPr>
      <xdr:spPr>
        <a:xfrm flipV="1">
          <a:off x="4634865" y="9675495"/>
          <a:ext cx="0" cy="13735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80027</xdr:rowOff>
    </xdr:from>
    <xdr:ext cx="469744" cy="259045"/>
    <xdr:sp macro="" textlink="">
      <xdr:nvSpPr>
        <xdr:cNvPr id="172" name="【体育館・プール】&#10;有形固定資産減価償却率最小値テキスト">
          <a:extLst>
            <a:ext uri="{FF2B5EF4-FFF2-40B4-BE49-F238E27FC236}">
              <a16:creationId xmlns:a16="http://schemas.microsoft.com/office/drawing/2014/main" id="{F91CAD97-749E-4F8E-8B91-A713F190C58E}"/>
            </a:ext>
          </a:extLst>
        </xdr:cNvPr>
        <xdr:cNvSpPr txBox="1"/>
      </xdr:nvSpPr>
      <xdr:spPr>
        <a:xfrm>
          <a:off x="4673600" y="1105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76200</xdr:rowOff>
    </xdr:from>
    <xdr:to>
      <xdr:col>24</xdr:col>
      <xdr:colOff>152400</xdr:colOff>
      <xdr:row>64</xdr:row>
      <xdr:rowOff>76200</xdr:rowOff>
    </xdr:to>
    <xdr:cxnSp macro="">
      <xdr:nvCxnSpPr>
        <xdr:cNvPr id="173" name="直線コネクタ 172">
          <a:extLst>
            <a:ext uri="{FF2B5EF4-FFF2-40B4-BE49-F238E27FC236}">
              <a16:creationId xmlns:a16="http://schemas.microsoft.com/office/drawing/2014/main" id="{5D8EF604-0D65-42D8-A3EF-BE998FB7C67D}"/>
            </a:ext>
          </a:extLst>
        </xdr:cNvPr>
        <xdr:cNvCxnSpPr/>
      </xdr:nvCxnSpPr>
      <xdr:spPr>
        <a:xfrm>
          <a:off x="4546600" y="1104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55</xdr:row>
      <xdr:rowOff>20972</xdr:rowOff>
    </xdr:from>
    <xdr:ext cx="405111" cy="259045"/>
    <xdr:sp macro="" textlink="">
      <xdr:nvSpPr>
        <xdr:cNvPr id="174" name="【体育館・プール】&#10;有形固定資産減価償却率最大値テキスト">
          <a:extLst>
            <a:ext uri="{FF2B5EF4-FFF2-40B4-BE49-F238E27FC236}">
              <a16:creationId xmlns:a16="http://schemas.microsoft.com/office/drawing/2014/main" id="{4F2A866F-795F-4F65-A09A-1EC6622432E6}"/>
            </a:ext>
          </a:extLst>
        </xdr:cNvPr>
        <xdr:cNvSpPr txBox="1"/>
      </xdr:nvSpPr>
      <xdr:spPr>
        <a:xfrm>
          <a:off x="4673600" y="94507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74295</xdr:rowOff>
    </xdr:from>
    <xdr:to>
      <xdr:col>24</xdr:col>
      <xdr:colOff>152400</xdr:colOff>
      <xdr:row>56</xdr:row>
      <xdr:rowOff>74295</xdr:rowOff>
    </xdr:to>
    <xdr:cxnSp macro="">
      <xdr:nvCxnSpPr>
        <xdr:cNvPr id="175" name="直線コネクタ 174">
          <a:extLst>
            <a:ext uri="{FF2B5EF4-FFF2-40B4-BE49-F238E27FC236}">
              <a16:creationId xmlns:a16="http://schemas.microsoft.com/office/drawing/2014/main" id="{5ED918A6-EF66-423F-9DC3-0A7EBEC216F7}"/>
            </a:ext>
          </a:extLst>
        </xdr:cNvPr>
        <xdr:cNvCxnSpPr/>
      </xdr:nvCxnSpPr>
      <xdr:spPr>
        <a:xfrm>
          <a:off x="4546600" y="96754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154957</xdr:rowOff>
    </xdr:from>
    <xdr:ext cx="405111" cy="259045"/>
    <xdr:sp macro="" textlink="">
      <xdr:nvSpPr>
        <xdr:cNvPr id="176" name="【体育館・プール】&#10;有形固定資産減価償却率平均値テキスト">
          <a:extLst>
            <a:ext uri="{FF2B5EF4-FFF2-40B4-BE49-F238E27FC236}">
              <a16:creationId xmlns:a16="http://schemas.microsoft.com/office/drawing/2014/main" id="{49856564-E4DA-49E5-97E0-7511B67D364B}"/>
            </a:ext>
          </a:extLst>
        </xdr:cNvPr>
        <xdr:cNvSpPr txBox="1"/>
      </xdr:nvSpPr>
      <xdr:spPr>
        <a:xfrm>
          <a:off x="4673600" y="1027050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132080</xdr:rowOff>
    </xdr:from>
    <xdr:to>
      <xdr:col>24</xdr:col>
      <xdr:colOff>114300</xdr:colOff>
      <xdr:row>61</xdr:row>
      <xdr:rowOff>62230</xdr:rowOff>
    </xdr:to>
    <xdr:sp macro="" textlink="">
      <xdr:nvSpPr>
        <xdr:cNvPr id="177" name="フローチャート: 判断 176">
          <a:extLst>
            <a:ext uri="{FF2B5EF4-FFF2-40B4-BE49-F238E27FC236}">
              <a16:creationId xmlns:a16="http://schemas.microsoft.com/office/drawing/2014/main" id="{E86BF63C-3D50-4B83-8A14-847619735795}"/>
            </a:ext>
          </a:extLst>
        </xdr:cNvPr>
        <xdr:cNvSpPr/>
      </xdr:nvSpPr>
      <xdr:spPr>
        <a:xfrm>
          <a:off x="4584700" y="10419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116840</xdr:rowOff>
    </xdr:from>
    <xdr:to>
      <xdr:col>20</xdr:col>
      <xdr:colOff>38100</xdr:colOff>
      <xdr:row>61</xdr:row>
      <xdr:rowOff>46990</xdr:rowOff>
    </xdr:to>
    <xdr:sp macro="" textlink="">
      <xdr:nvSpPr>
        <xdr:cNvPr id="178" name="フローチャート: 判断 177">
          <a:extLst>
            <a:ext uri="{FF2B5EF4-FFF2-40B4-BE49-F238E27FC236}">
              <a16:creationId xmlns:a16="http://schemas.microsoft.com/office/drawing/2014/main" id="{EFDBD0AC-5A69-439B-9C2B-05E71503B22D}"/>
            </a:ext>
          </a:extLst>
        </xdr:cNvPr>
        <xdr:cNvSpPr/>
      </xdr:nvSpPr>
      <xdr:spPr>
        <a:xfrm>
          <a:off x="3746500" y="10403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60</xdr:row>
      <xdr:rowOff>29210</xdr:rowOff>
    </xdr:from>
    <xdr:to>
      <xdr:col>15</xdr:col>
      <xdr:colOff>101600</xdr:colOff>
      <xdr:row>60</xdr:row>
      <xdr:rowOff>130810</xdr:rowOff>
    </xdr:to>
    <xdr:sp macro="" textlink="">
      <xdr:nvSpPr>
        <xdr:cNvPr id="179" name="フローチャート: 判断 178">
          <a:extLst>
            <a:ext uri="{FF2B5EF4-FFF2-40B4-BE49-F238E27FC236}">
              <a16:creationId xmlns:a16="http://schemas.microsoft.com/office/drawing/2014/main" id="{923FD317-F152-4B39-85C6-440FC9EE5C68}"/>
            </a:ext>
          </a:extLst>
        </xdr:cNvPr>
        <xdr:cNvSpPr/>
      </xdr:nvSpPr>
      <xdr:spPr>
        <a:xfrm>
          <a:off x="2857500" y="103162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59</xdr:row>
      <xdr:rowOff>164465</xdr:rowOff>
    </xdr:from>
    <xdr:to>
      <xdr:col>10</xdr:col>
      <xdr:colOff>165100</xdr:colOff>
      <xdr:row>60</xdr:row>
      <xdr:rowOff>94615</xdr:rowOff>
    </xdr:to>
    <xdr:sp macro="" textlink="">
      <xdr:nvSpPr>
        <xdr:cNvPr id="180" name="フローチャート: 判断 179">
          <a:extLst>
            <a:ext uri="{FF2B5EF4-FFF2-40B4-BE49-F238E27FC236}">
              <a16:creationId xmlns:a16="http://schemas.microsoft.com/office/drawing/2014/main" id="{20911CAF-1655-40D8-88F7-0DA37ED9C8B8}"/>
            </a:ext>
          </a:extLst>
        </xdr:cNvPr>
        <xdr:cNvSpPr/>
      </xdr:nvSpPr>
      <xdr:spPr>
        <a:xfrm>
          <a:off x="1968500" y="10280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59</xdr:row>
      <xdr:rowOff>145415</xdr:rowOff>
    </xdr:from>
    <xdr:to>
      <xdr:col>6</xdr:col>
      <xdr:colOff>38100</xdr:colOff>
      <xdr:row>60</xdr:row>
      <xdr:rowOff>75565</xdr:rowOff>
    </xdr:to>
    <xdr:sp macro="" textlink="">
      <xdr:nvSpPr>
        <xdr:cNvPr id="181" name="フローチャート: 判断 180">
          <a:extLst>
            <a:ext uri="{FF2B5EF4-FFF2-40B4-BE49-F238E27FC236}">
              <a16:creationId xmlns:a16="http://schemas.microsoft.com/office/drawing/2014/main" id="{B6C3A9D5-D1ED-4769-83B9-44360AB66B15}"/>
            </a:ext>
          </a:extLst>
        </xdr:cNvPr>
        <xdr:cNvSpPr/>
      </xdr:nvSpPr>
      <xdr:spPr>
        <a:xfrm>
          <a:off x="1079500" y="10260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2" name="テキスト ボックス 181">
          <a:extLst>
            <a:ext uri="{FF2B5EF4-FFF2-40B4-BE49-F238E27FC236}">
              <a16:creationId xmlns:a16="http://schemas.microsoft.com/office/drawing/2014/main" id="{E9FCC875-C596-4BAE-A89E-97EFD6B4DBDC}"/>
            </a:ext>
          </a:extLst>
        </xdr:cNvPr>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3" name="テキスト ボックス 182">
          <a:extLst>
            <a:ext uri="{FF2B5EF4-FFF2-40B4-BE49-F238E27FC236}">
              <a16:creationId xmlns:a16="http://schemas.microsoft.com/office/drawing/2014/main" id="{CB6A5642-5FC8-497D-86F7-446AE1436AD9}"/>
            </a:ext>
          </a:extLst>
        </xdr:cNvPr>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4" name="テキスト ボックス 183">
          <a:extLst>
            <a:ext uri="{FF2B5EF4-FFF2-40B4-BE49-F238E27FC236}">
              <a16:creationId xmlns:a16="http://schemas.microsoft.com/office/drawing/2014/main" id="{2F981EE7-F802-41D8-878B-1BA272895C2A}"/>
            </a:ext>
          </a:extLst>
        </xdr:cNvPr>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5" name="テキスト ボックス 184">
          <a:extLst>
            <a:ext uri="{FF2B5EF4-FFF2-40B4-BE49-F238E27FC236}">
              <a16:creationId xmlns:a16="http://schemas.microsoft.com/office/drawing/2014/main" id="{0EE6E743-DE52-4A0B-A920-C4427CFB16A4}"/>
            </a:ext>
          </a:extLst>
        </xdr:cNvPr>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6" name="テキスト ボックス 185">
          <a:extLst>
            <a:ext uri="{FF2B5EF4-FFF2-40B4-BE49-F238E27FC236}">
              <a16:creationId xmlns:a16="http://schemas.microsoft.com/office/drawing/2014/main" id="{FC6DE2E1-6B5F-4164-A150-FEDDD0F40A3A}"/>
            </a:ext>
          </a:extLst>
        </xdr:cNvPr>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63</xdr:row>
      <xdr:rowOff>126365</xdr:rowOff>
    </xdr:from>
    <xdr:to>
      <xdr:col>24</xdr:col>
      <xdr:colOff>114300</xdr:colOff>
      <xdr:row>64</xdr:row>
      <xdr:rowOff>56515</xdr:rowOff>
    </xdr:to>
    <xdr:sp macro="" textlink="">
      <xdr:nvSpPr>
        <xdr:cNvPr id="187" name="楕円 186">
          <a:extLst>
            <a:ext uri="{FF2B5EF4-FFF2-40B4-BE49-F238E27FC236}">
              <a16:creationId xmlns:a16="http://schemas.microsoft.com/office/drawing/2014/main" id="{A6D15B5B-A873-4270-87D2-8F4773051988}"/>
            </a:ext>
          </a:extLst>
        </xdr:cNvPr>
        <xdr:cNvSpPr/>
      </xdr:nvSpPr>
      <xdr:spPr>
        <a:xfrm>
          <a:off x="4584700" y="109277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63</xdr:row>
      <xdr:rowOff>41292</xdr:rowOff>
    </xdr:from>
    <xdr:ext cx="405111" cy="259045"/>
    <xdr:sp macro="" textlink="">
      <xdr:nvSpPr>
        <xdr:cNvPr id="188" name="【体育館・プール】&#10;有形固定資産減価償却率該当値テキスト">
          <a:extLst>
            <a:ext uri="{FF2B5EF4-FFF2-40B4-BE49-F238E27FC236}">
              <a16:creationId xmlns:a16="http://schemas.microsoft.com/office/drawing/2014/main" id="{FE949EA1-6E93-4F7B-BE1A-DDCE0634769D}"/>
            </a:ext>
          </a:extLst>
        </xdr:cNvPr>
        <xdr:cNvSpPr txBox="1"/>
      </xdr:nvSpPr>
      <xdr:spPr>
        <a:xfrm>
          <a:off x="4673600" y="108426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63</xdr:row>
      <xdr:rowOff>97790</xdr:rowOff>
    </xdr:from>
    <xdr:to>
      <xdr:col>20</xdr:col>
      <xdr:colOff>38100</xdr:colOff>
      <xdr:row>64</xdr:row>
      <xdr:rowOff>27940</xdr:rowOff>
    </xdr:to>
    <xdr:sp macro="" textlink="">
      <xdr:nvSpPr>
        <xdr:cNvPr id="189" name="楕円 188">
          <a:extLst>
            <a:ext uri="{FF2B5EF4-FFF2-40B4-BE49-F238E27FC236}">
              <a16:creationId xmlns:a16="http://schemas.microsoft.com/office/drawing/2014/main" id="{85B2AB92-2A22-49C6-88A1-DC7F7E706F4A}"/>
            </a:ext>
          </a:extLst>
        </xdr:cNvPr>
        <xdr:cNvSpPr/>
      </xdr:nvSpPr>
      <xdr:spPr>
        <a:xfrm>
          <a:off x="3746500" y="10899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63</xdr:row>
      <xdr:rowOff>148590</xdr:rowOff>
    </xdr:from>
    <xdr:to>
      <xdr:col>24</xdr:col>
      <xdr:colOff>63500</xdr:colOff>
      <xdr:row>64</xdr:row>
      <xdr:rowOff>5715</xdr:rowOff>
    </xdr:to>
    <xdr:cxnSp macro="">
      <xdr:nvCxnSpPr>
        <xdr:cNvPr id="190" name="直線コネクタ 189">
          <a:extLst>
            <a:ext uri="{FF2B5EF4-FFF2-40B4-BE49-F238E27FC236}">
              <a16:creationId xmlns:a16="http://schemas.microsoft.com/office/drawing/2014/main" id="{B3C8809C-81C2-4C3A-A0B8-2F3EF8D4B6E8}"/>
            </a:ext>
          </a:extLst>
        </xdr:cNvPr>
        <xdr:cNvCxnSpPr/>
      </xdr:nvCxnSpPr>
      <xdr:spPr>
        <a:xfrm>
          <a:off x="3797300" y="10949940"/>
          <a:ext cx="8382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63</xdr:row>
      <xdr:rowOff>55880</xdr:rowOff>
    </xdr:from>
    <xdr:to>
      <xdr:col>15</xdr:col>
      <xdr:colOff>101600</xdr:colOff>
      <xdr:row>63</xdr:row>
      <xdr:rowOff>157480</xdr:rowOff>
    </xdr:to>
    <xdr:sp macro="" textlink="">
      <xdr:nvSpPr>
        <xdr:cNvPr id="191" name="楕円 190">
          <a:extLst>
            <a:ext uri="{FF2B5EF4-FFF2-40B4-BE49-F238E27FC236}">
              <a16:creationId xmlns:a16="http://schemas.microsoft.com/office/drawing/2014/main" id="{B9A3836E-FFA7-4561-AE0B-EE907D593C19}"/>
            </a:ext>
          </a:extLst>
        </xdr:cNvPr>
        <xdr:cNvSpPr/>
      </xdr:nvSpPr>
      <xdr:spPr>
        <a:xfrm>
          <a:off x="2857500" y="10857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63</xdr:row>
      <xdr:rowOff>106680</xdr:rowOff>
    </xdr:from>
    <xdr:to>
      <xdr:col>19</xdr:col>
      <xdr:colOff>177800</xdr:colOff>
      <xdr:row>63</xdr:row>
      <xdr:rowOff>148590</xdr:rowOff>
    </xdr:to>
    <xdr:cxnSp macro="">
      <xdr:nvCxnSpPr>
        <xdr:cNvPr id="192" name="直線コネクタ 191">
          <a:extLst>
            <a:ext uri="{FF2B5EF4-FFF2-40B4-BE49-F238E27FC236}">
              <a16:creationId xmlns:a16="http://schemas.microsoft.com/office/drawing/2014/main" id="{7D883AF7-4BAF-41CD-AD79-42862D262742}"/>
            </a:ext>
          </a:extLst>
        </xdr:cNvPr>
        <xdr:cNvCxnSpPr/>
      </xdr:nvCxnSpPr>
      <xdr:spPr>
        <a:xfrm>
          <a:off x="2908300" y="10908030"/>
          <a:ext cx="889000"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63</xdr:row>
      <xdr:rowOff>15875</xdr:rowOff>
    </xdr:from>
    <xdr:to>
      <xdr:col>10</xdr:col>
      <xdr:colOff>165100</xdr:colOff>
      <xdr:row>63</xdr:row>
      <xdr:rowOff>117475</xdr:rowOff>
    </xdr:to>
    <xdr:sp macro="" textlink="">
      <xdr:nvSpPr>
        <xdr:cNvPr id="193" name="楕円 192">
          <a:extLst>
            <a:ext uri="{FF2B5EF4-FFF2-40B4-BE49-F238E27FC236}">
              <a16:creationId xmlns:a16="http://schemas.microsoft.com/office/drawing/2014/main" id="{B2C696DC-F24F-4F4F-AD6E-96528F46C24A}"/>
            </a:ext>
          </a:extLst>
        </xdr:cNvPr>
        <xdr:cNvSpPr/>
      </xdr:nvSpPr>
      <xdr:spPr>
        <a:xfrm>
          <a:off x="1968500" y="108172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63</xdr:row>
      <xdr:rowOff>66675</xdr:rowOff>
    </xdr:from>
    <xdr:to>
      <xdr:col>15</xdr:col>
      <xdr:colOff>50800</xdr:colOff>
      <xdr:row>63</xdr:row>
      <xdr:rowOff>106680</xdr:rowOff>
    </xdr:to>
    <xdr:cxnSp macro="">
      <xdr:nvCxnSpPr>
        <xdr:cNvPr id="194" name="直線コネクタ 193">
          <a:extLst>
            <a:ext uri="{FF2B5EF4-FFF2-40B4-BE49-F238E27FC236}">
              <a16:creationId xmlns:a16="http://schemas.microsoft.com/office/drawing/2014/main" id="{7401C275-7309-4A6E-A919-6FCE55673A60}"/>
            </a:ext>
          </a:extLst>
        </xdr:cNvPr>
        <xdr:cNvCxnSpPr/>
      </xdr:nvCxnSpPr>
      <xdr:spPr>
        <a:xfrm>
          <a:off x="2019300" y="10868025"/>
          <a:ext cx="889000" cy="40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62</xdr:row>
      <xdr:rowOff>145415</xdr:rowOff>
    </xdr:from>
    <xdr:to>
      <xdr:col>6</xdr:col>
      <xdr:colOff>38100</xdr:colOff>
      <xdr:row>63</xdr:row>
      <xdr:rowOff>75565</xdr:rowOff>
    </xdr:to>
    <xdr:sp macro="" textlink="">
      <xdr:nvSpPr>
        <xdr:cNvPr id="195" name="楕円 194">
          <a:extLst>
            <a:ext uri="{FF2B5EF4-FFF2-40B4-BE49-F238E27FC236}">
              <a16:creationId xmlns:a16="http://schemas.microsoft.com/office/drawing/2014/main" id="{08154E75-9C0F-41B7-9509-B669AA924C9C}"/>
            </a:ext>
          </a:extLst>
        </xdr:cNvPr>
        <xdr:cNvSpPr/>
      </xdr:nvSpPr>
      <xdr:spPr>
        <a:xfrm>
          <a:off x="1079500" y="10775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63</xdr:row>
      <xdr:rowOff>24765</xdr:rowOff>
    </xdr:from>
    <xdr:to>
      <xdr:col>10</xdr:col>
      <xdr:colOff>114300</xdr:colOff>
      <xdr:row>63</xdr:row>
      <xdr:rowOff>66675</xdr:rowOff>
    </xdr:to>
    <xdr:cxnSp macro="">
      <xdr:nvCxnSpPr>
        <xdr:cNvPr id="196" name="直線コネクタ 195">
          <a:extLst>
            <a:ext uri="{FF2B5EF4-FFF2-40B4-BE49-F238E27FC236}">
              <a16:creationId xmlns:a16="http://schemas.microsoft.com/office/drawing/2014/main" id="{6F693E3E-C2C2-4E7F-B0D4-8B9F8153ABB0}"/>
            </a:ext>
          </a:extLst>
        </xdr:cNvPr>
        <xdr:cNvCxnSpPr/>
      </xdr:nvCxnSpPr>
      <xdr:spPr>
        <a:xfrm>
          <a:off x="1130300" y="10826115"/>
          <a:ext cx="889000"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59</xdr:row>
      <xdr:rowOff>63517</xdr:rowOff>
    </xdr:from>
    <xdr:ext cx="405111" cy="259045"/>
    <xdr:sp macro="" textlink="">
      <xdr:nvSpPr>
        <xdr:cNvPr id="197" name="n_1aveValue【体育館・プール】&#10;有形固定資産減価償却率">
          <a:extLst>
            <a:ext uri="{FF2B5EF4-FFF2-40B4-BE49-F238E27FC236}">
              <a16:creationId xmlns:a16="http://schemas.microsoft.com/office/drawing/2014/main" id="{6B8344A5-D72C-42B7-9881-B75F0C460B1C}"/>
            </a:ext>
          </a:extLst>
        </xdr:cNvPr>
        <xdr:cNvSpPr txBox="1"/>
      </xdr:nvSpPr>
      <xdr:spPr>
        <a:xfrm>
          <a:off x="3582044" y="101790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58</xdr:row>
      <xdr:rowOff>147337</xdr:rowOff>
    </xdr:from>
    <xdr:ext cx="405111" cy="259045"/>
    <xdr:sp macro="" textlink="">
      <xdr:nvSpPr>
        <xdr:cNvPr id="198" name="n_2aveValue【体育館・プール】&#10;有形固定資産減価償却率">
          <a:extLst>
            <a:ext uri="{FF2B5EF4-FFF2-40B4-BE49-F238E27FC236}">
              <a16:creationId xmlns:a16="http://schemas.microsoft.com/office/drawing/2014/main" id="{A5BD9CCC-6989-48FA-AC66-5A310E94F0D9}"/>
            </a:ext>
          </a:extLst>
        </xdr:cNvPr>
        <xdr:cNvSpPr txBox="1"/>
      </xdr:nvSpPr>
      <xdr:spPr>
        <a:xfrm>
          <a:off x="2705744" y="100914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58</xdr:row>
      <xdr:rowOff>111142</xdr:rowOff>
    </xdr:from>
    <xdr:ext cx="405111" cy="259045"/>
    <xdr:sp macro="" textlink="">
      <xdr:nvSpPr>
        <xdr:cNvPr id="199" name="n_3aveValue【体育館・プール】&#10;有形固定資産減価償却率">
          <a:extLst>
            <a:ext uri="{FF2B5EF4-FFF2-40B4-BE49-F238E27FC236}">
              <a16:creationId xmlns:a16="http://schemas.microsoft.com/office/drawing/2014/main" id="{47D673EA-60BE-4EDD-B911-38C384EE32FA}"/>
            </a:ext>
          </a:extLst>
        </xdr:cNvPr>
        <xdr:cNvSpPr txBox="1"/>
      </xdr:nvSpPr>
      <xdr:spPr>
        <a:xfrm>
          <a:off x="1816744" y="100552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58</xdr:row>
      <xdr:rowOff>92092</xdr:rowOff>
    </xdr:from>
    <xdr:ext cx="405111" cy="259045"/>
    <xdr:sp macro="" textlink="">
      <xdr:nvSpPr>
        <xdr:cNvPr id="200" name="n_4aveValue【体育館・プール】&#10;有形固定資産減価償却率">
          <a:extLst>
            <a:ext uri="{FF2B5EF4-FFF2-40B4-BE49-F238E27FC236}">
              <a16:creationId xmlns:a16="http://schemas.microsoft.com/office/drawing/2014/main" id="{708D47C5-83E8-4C64-87A0-C47D8D81EE52}"/>
            </a:ext>
          </a:extLst>
        </xdr:cNvPr>
        <xdr:cNvSpPr txBox="1"/>
      </xdr:nvSpPr>
      <xdr:spPr>
        <a:xfrm>
          <a:off x="927744" y="100361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64</xdr:row>
      <xdr:rowOff>19067</xdr:rowOff>
    </xdr:from>
    <xdr:ext cx="405111" cy="259045"/>
    <xdr:sp macro="" textlink="">
      <xdr:nvSpPr>
        <xdr:cNvPr id="201" name="n_1mainValue【体育館・プール】&#10;有形固定資産減価償却率">
          <a:extLst>
            <a:ext uri="{FF2B5EF4-FFF2-40B4-BE49-F238E27FC236}">
              <a16:creationId xmlns:a16="http://schemas.microsoft.com/office/drawing/2014/main" id="{04C5B7E6-B2AF-4E9C-A9C7-F531712578EB}"/>
            </a:ext>
          </a:extLst>
        </xdr:cNvPr>
        <xdr:cNvSpPr txBox="1"/>
      </xdr:nvSpPr>
      <xdr:spPr>
        <a:xfrm>
          <a:off x="3582044" y="109918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63</xdr:row>
      <xdr:rowOff>148607</xdr:rowOff>
    </xdr:from>
    <xdr:ext cx="405111" cy="259045"/>
    <xdr:sp macro="" textlink="">
      <xdr:nvSpPr>
        <xdr:cNvPr id="202" name="n_2mainValue【体育館・プール】&#10;有形固定資産減価償却率">
          <a:extLst>
            <a:ext uri="{FF2B5EF4-FFF2-40B4-BE49-F238E27FC236}">
              <a16:creationId xmlns:a16="http://schemas.microsoft.com/office/drawing/2014/main" id="{C48893B2-5444-4B5F-A01E-30C4C2A0AD6A}"/>
            </a:ext>
          </a:extLst>
        </xdr:cNvPr>
        <xdr:cNvSpPr txBox="1"/>
      </xdr:nvSpPr>
      <xdr:spPr>
        <a:xfrm>
          <a:off x="2705744" y="109499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63</xdr:row>
      <xdr:rowOff>108602</xdr:rowOff>
    </xdr:from>
    <xdr:ext cx="405111" cy="259045"/>
    <xdr:sp macro="" textlink="">
      <xdr:nvSpPr>
        <xdr:cNvPr id="203" name="n_3mainValue【体育館・プール】&#10;有形固定資産減価償却率">
          <a:extLst>
            <a:ext uri="{FF2B5EF4-FFF2-40B4-BE49-F238E27FC236}">
              <a16:creationId xmlns:a16="http://schemas.microsoft.com/office/drawing/2014/main" id="{92F91554-F531-4B98-BA9A-DF62E723565A}"/>
            </a:ext>
          </a:extLst>
        </xdr:cNvPr>
        <xdr:cNvSpPr txBox="1"/>
      </xdr:nvSpPr>
      <xdr:spPr>
        <a:xfrm>
          <a:off x="1816744" y="109099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63</xdr:row>
      <xdr:rowOff>66692</xdr:rowOff>
    </xdr:from>
    <xdr:ext cx="405111" cy="259045"/>
    <xdr:sp macro="" textlink="">
      <xdr:nvSpPr>
        <xdr:cNvPr id="204" name="n_4mainValue【体育館・プール】&#10;有形固定資産減価償却率">
          <a:extLst>
            <a:ext uri="{FF2B5EF4-FFF2-40B4-BE49-F238E27FC236}">
              <a16:creationId xmlns:a16="http://schemas.microsoft.com/office/drawing/2014/main" id="{50D3AEA1-D255-4F6C-80F6-95C05A32C960}"/>
            </a:ext>
          </a:extLst>
        </xdr:cNvPr>
        <xdr:cNvSpPr txBox="1"/>
      </xdr:nvSpPr>
      <xdr:spPr>
        <a:xfrm>
          <a:off x="927744" y="108680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5" name="正方形/長方形 204">
          <a:extLst>
            <a:ext uri="{FF2B5EF4-FFF2-40B4-BE49-F238E27FC236}">
              <a16:creationId xmlns:a16="http://schemas.microsoft.com/office/drawing/2014/main" id="{208DDE6D-F7D6-4194-9B34-8F6A0F891844}"/>
            </a:ext>
          </a:extLst>
        </xdr:cNvPr>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6" name="正方形/長方形 205">
          <a:extLst>
            <a:ext uri="{FF2B5EF4-FFF2-40B4-BE49-F238E27FC236}">
              <a16:creationId xmlns:a16="http://schemas.microsoft.com/office/drawing/2014/main" id="{B00B15B7-409E-4189-A379-44C8F2159584}"/>
            </a:ext>
          </a:extLst>
        </xdr:cNvPr>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7" name="正方形/長方形 206">
          <a:extLst>
            <a:ext uri="{FF2B5EF4-FFF2-40B4-BE49-F238E27FC236}">
              <a16:creationId xmlns:a16="http://schemas.microsoft.com/office/drawing/2014/main" id="{161591E6-603E-48AF-AD33-09015BBCE021}"/>
            </a:ext>
          </a:extLst>
        </xdr:cNvPr>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08" name="正方形/長方形 207">
          <a:extLst>
            <a:ext uri="{FF2B5EF4-FFF2-40B4-BE49-F238E27FC236}">
              <a16:creationId xmlns:a16="http://schemas.microsoft.com/office/drawing/2014/main" id="{744DE940-4238-4D27-90F9-EDD9478E583C}"/>
            </a:ext>
          </a:extLst>
        </xdr:cNvPr>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09" name="正方形/長方形 208">
          <a:extLst>
            <a:ext uri="{FF2B5EF4-FFF2-40B4-BE49-F238E27FC236}">
              <a16:creationId xmlns:a16="http://schemas.microsoft.com/office/drawing/2014/main" id="{A5359E99-8B83-4445-83BD-624BA1958D08}"/>
            </a:ext>
          </a:extLst>
        </xdr:cNvPr>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0" name="正方形/長方形 209">
          <a:extLst>
            <a:ext uri="{FF2B5EF4-FFF2-40B4-BE49-F238E27FC236}">
              <a16:creationId xmlns:a16="http://schemas.microsoft.com/office/drawing/2014/main" id="{FA146B85-3DAB-40F0-9B96-5FFF7FD31B89}"/>
            </a:ext>
          </a:extLst>
        </xdr:cNvPr>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1" name="正方形/長方形 210">
          <a:extLst>
            <a:ext uri="{FF2B5EF4-FFF2-40B4-BE49-F238E27FC236}">
              <a16:creationId xmlns:a16="http://schemas.microsoft.com/office/drawing/2014/main" id="{A6110148-076F-4BA7-99DF-78A1FCE6822A}"/>
            </a:ext>
          </a:extLst>
        </xdr:cNvPr>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2" name="正方形/長方形 211">
          <a:extLst>
            <a:ext uri="{FF2B5EF4-FFF2-40B4-BE49-F238E27FC236}">
              <a16:creationId xmlns:a16="http://schemas.microsoft.com/office/drawing/2014/main" id="{DBFDA214-3FC3-4C8E-83D2-8ACCD8707CE9}"/>
            </a:ext>
          </a:extLst>
        </xdr:cNvPr>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3" name="テキスト ボックス 212">
          <a:extLst>
            <a:ext uri="{FF2B5EF4-FFF2-40B4-BE49-F238E27FC236}">
              <a16:creationId xmlns:a16="http://schemas.microsoft.com/office/drawing/2014/main" id="{748657D3-777B-4B5A-A34E-3B28854F0216}"/>
            </a:ext>
          </a:extLst>
        </xdr:cNvPr>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4" name="直線コネクタ 213">
          <a:extLst>
            <a:ext uri="{FF2B5EF4-FFF2-40B4-BE49-F238E27FC236}">
              <a16:creationId xmlns:a16="http://schemas.microsoft.com/office/drawing/2014/main" id="{35442E08-2450-4290-A5FB-E83A57C78D6E}"/>
            </a:ext>
          </a:extLst>
        </xdr:cNvPr>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0</xdr:rowOff>
    </xdr:from>
    <xdr:to>
      <xdr:col>59</xdr:col>
      <xdr:colOff>50800</xdr:colOff>
      <xdr:row>64</xdr:row>
      <xdr:rowOff>0</xdr:rowOff>
    </xdr:to>
    <xdr:cxnSp macro="">
      <xdr:nvCxnSpPr>
        <xdr:cNvPr id="215" name="直線コネクタ 214">
          <a:extLst>
            <a:ext uri="{FF2B5EF4-FFF2-40B4-BE49-F238E27FC236}">
              <a16:creationId xmlns:a16="http://schemas.microsoft.com/office/drawing/2014/main" id="{75C98A22-94FB-4C96-9240-C8AC8F026F8D}"/>
            </a:ext>
          </a:extLst>
        </xdr:cNvPr>
        <xdr:cNvCxnSpPr/>
      </xdr:nvCxnSpPr>
      <xdr:spPr>
        <a:xfrm>
          <a:off x="6604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29227</xdr:rowOff>
    </xdr:from>
    <xdr:ext cx="467179" cy="259045"/>
    <xdr:sp macro="" textlink="">
      <xdr:nvSpPr>
        <xdr:cNvPr id="216" name="テキスト ボックス 215">
          <a:extLst>
            <a:ext uri="{FF2B5EF4-FFF2-40B4-BE49-F238E27FC236}">
              <a16:creationId xmlns:a16="http://schemas.microsoft.com/office/drawing/2014/main" id="{BDC8E365-B84D-432C-A0B5-05F003092E5B}"/>
            </a:ext>
          </a:extLst>
        </xdr:cNvPr>
        <xdr:cNvSpPr txBox="1"/>
      </xdr:nvSpPr>
      <xdr:spPr>
        <a:xfrm>
          <a:off x="6136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57150</xdr:rowOff>
    </xdr:from>
    <xdr:to>
      <xdr:col>59</xdr:col>
      <xdr:colOff>50800</xdr:colOff>
      <xdr:row>61</xdr:row>
      <xdr:rowOff>57150</xdr:rowOff>
    </xdr:to>
    <xdr:cxnSp macro="">
      <xdr:nvCxnSpPr>
        <xdr:cNvPr id="217" name="直線コネクタ 216">
          <a:extLst>
            <a:ext uri="{FF2B5EF4-FFF2-40B4-BE49-F238E27FC236}">
              <a16:creationId xmlns:a16="http://schemas.microsoft.com/office/drawing/2014/main" id="{2CA1CE7B-366C-4AF7-89D9-9B89CB766E43}"/>
            </a:ext>
          </a:extLst>
        </xdr:cNvPr>
        <xdr:cNvCxnSpPr/>
      </xdr:nvCxnSpPr>
      <xdr:spPr>
        <a:xfrm>
          <a:off x="6604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60</xdr:row>
      <xdr:rowOff>86377</xdr:rowOff>
    </xdr:from>
    <xdr:ext cx="467179" cy="259045"/>
    <xdr:sp macro="" textlink="">
      <xdr:nvSpPr>
        <xdr:cNvPr id="218" name="テキスト ボックス 217">
          <a:extLst>
            <a:ext uri="{FF2B5EF4-FFF2-40B4-BE49-F238E27FC236}">
              <a16:creationId xmlns:a16="http://schemas.microsoft.com/office/drawing/2014/main" id="{CB162326-D204-404E-A350-27CB5871B6ED}"/>
            </a:ext>
          </a:extLst>
        </xdr:cNvPr>
        <xdr:cNvSpPr txBox="1"/>
      </xdr:nvSpPr>
      <xdr:spPr>
        <a:xfrm>
          <a:off x="6136821" y="1037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58</xdr:row>
      <xdr:rowOff>114300</xdr:rowOff>
    </xdr:from>
    <xdr:to>
      <xdr:col>59</xdr:col>
      <xdr:colOff>50800</xdr:colOff>
      <xdr:row>58</xdr:row>
      <xdr:rowOff>114300</xdr:rowOff>
    </xdr:to>
    <xdr:cxnSp macro="">
      <xdr:nvCxnSpPr>
        <xdr:cNvPr id="219" name="直線コネクタ 218">
          <a:extLst>
            <a:ext uri="{FF2B5EF4-FFF2-40B4-BE49-F238E27FC236}">
              <a16:creationId xmlns:a16="http://schemas.microsoft.com/office/drawing/2014/main" id="{DE6CAE81-C95C-44DD-ABE2-D0030E9525B9}"/>
            </a:ext>
          </a:extLst>
        </xdr:cNvPr>
        <xdr:cNvCxnSpPr/>
      </xdr:nvCxnSpPr>
      <xdr:spPr>
        <a:xfrm>
          <a:off x="6604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57</xdr:row>
      <xdr:rowOff>143527</xdr:rowOff>
    </xdr:from>
    <xdr:ext cx="467179" cy="259045"/>
    <xdr:sp macro="" textlink="">
      <xdr:nvSpPr>
        <xdr:cNvPr id="220" name="テキスト ボックス 219">
          <a:extLst>
            <a:ext uri="{FF2B5EF4-FFF2-40B4-BE49-F238E27FC236}">
              <a16:creationId xmlns:a16="http://schemas.microsoft.com/office/drawing/2014/main" id="{22D2E571-AB7B-41B6-AC27-3A5D11760BA9}"/>
            </a:ext>
          </a:extLst>
        </xdr:cNvPr>
        <xdr:cNvSpPr txBox="1"/>
      </xdr:nvSpPr>
      <xdr:spPr>
        <a:xfrm>
          <a:off x="6136821" y="991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0</xdr:rowOff>
    </xdr:from>
    <xdr:to>
      <xdr:col>59</xdr:col>
      <xdr:colOff>50800</xdr:colOff>
      <xdr:row>56</xdr:row>
      <xdr:rowOff>0</xdr:rowOff>
    </xdr:to>
    <xdr:cxnSp macro="">
      <xdr:nvCxnSpPr>
        <xdr:cNvPr id="221" name="直線コネクタ 220">
          <a:extLst>
            <a:ext uri="{FF2B5EF4-FFF2-40B4-BE49-F238E27FC236}">
              <a16:creationId xmlns:a16="http://schemas.microsoft.com/office/drawing/2014/main" id="{E5B0AE1F-4079-4A2A-AC23-6A5CF67D713A}"/>
            </a:ext>
          </a:extLst>
        </xdr:cNvPr>
        <xdr:cNvCxnSpPr/>
      </xdr:nvCxnSpPr>
      <xdr:spPr>
        <a:xfrm>
          <a:off x="6604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55</xdr:row>
      <xdr:rowOff>29227</xdr:rowOff>
    </xdr:from>
    <xdr:ext cx="467179" cy="259045"/>
    <xdr:sp macro="" textlink="">
      <xdr:nvSpPr>
        <xdr:cNvPr id="222" name="テキスト ボックス 221">
          <a:extLst>
            <a:ext uri="{FF2B5EF4-FFF2-40B4-BE49-F238E27FC236}">
              <a16:creationId xmlns:a16="http://schemas.microsoft.com/office/drawing/2014/main" id="{34D44A10-30DC-4995-B95E-131C9B418CD2}"/>
            </a:ext>
          </a:extLst>
        </xdr:cNvPr>
        <xdr:cNvSpPr txBox="1"/>
      </xdr:nvSpPr>
      <xdr:spPr>
        <a:xfrm>
          <a:off x="6136821" y="945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3" name="直線コネクタ 222">
          <a:extLst>
            <a:ext uri="{FF2B5EF4-FFF2-40B4-BE49-F238E27FC236}">
              <a16:creationId xmlns:a16="http://schemas.microsoft.com/office/drawing/2014/main" id="{225B48E4-F5BB-4AED-9E00-EDA00C381742}"/>
            </a:ext>
          </a:extLst>
        </xdr:cNvPr>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224" name="テキスト ボックス 223">
          <a:extLst>
            <a:ext uri="{FF2B5EF4-FFF2-40B4-BE49-F238E27FC236}">
              <a16:creationId xmlns:a16="http://schemas.microsoft.com/office/drawing/2014/main" id="{1B227129-60E9-483C-9548-B9E3224DE39B}"/>
            </a:ext>
          </a:extLst>
        </xdr:cNvPr>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5" name="【体育館・プール】&#10;一人当たり面積グラフ枠">
          <a:extLst>
            <a:ext uri="{FF2B5EF4-FFF2-40B4-BE49-F238E27FC236}">
              <a16:creationId xmlns:a16="http://schemas.microsoft.com/office/drawing/2014/main" id="{2A3E5DE9-CAFA-49B2-8988-0CE73201E107}"/>
            </a:ext>
          </a:extLst>
        </xdr:cNvPr>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72695</xdr:rowOff>
    </xdr:from>
    <xdr:to>
      <xdr:col>54</xdr:col>
      <xdr:colOff>189865</xdr:colOff>
      <xdr:row>63</xdr:row>
      <xdr:rowOff>104699</xdr:rowOff>
    </xdr:to>
    <xdr:cxnSp macro="">
      <xdr:nvCxnSpPr>
        <xdr:cNvPr id="226" name="直線コネクタ 225">
          <a:extLst>
            <a:ext uri="{FF2B5EF4-FFF2-40B4-BE49-F238E27FC236}">
              <a16:creationId xmlns:a16="http://schemas.microsoft.com/office/drawing/2014/main" id="{3ACC19D1-5289-4B65-AD59-05028D5A84AD}"/>
            </a:ext>
          </a:extLst>
        </xdr:cNvPr>
        <xdr:cNvCxnSpPr/>
      </xdr:nvCxnSpPr>
      <xdr:spPr>
        <a:xfrm flipV="1">
          <a:off x="10476865" y="9502445"/>
          <a:ext cx="0" cy="14036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108526</xdr:rowOff>
    </xdr:from>
    <xdr:ext cx="469744" cy="259045"/>
    <xdr:sp macro="" textlink="">
      <xdr:nvSpPr>
        <xdr:cNvPr id="227" name="【体育館・プール】&#10;一人当たり面積最小値テキスト">
          <a:extLst>
            <a:ext uri="{FF2B5EF4-FFF2-40B4-BE49-F238E27FC236}">
              <a16:creationId xmlns:a16="http://schemas.microsoft.com/office/drawing/2014/main" id="{7CE2B0B8-013C-407B-90CA-48C46058ECC5}"/>
            </a:ext>
          </a:extLst>
        </xdr:cNvPr>
        <xdr:cNvSpPr txBox="1"/>
      </xdr:nvSpPr>
      <xdr:spPr>
        <a:xfrm>
          <a:off x="10515600" y="109098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104699</xdr:rowOff>
    </xdr:from>
    <xdr:to>
      <xdr:col>55</xdr:col>
      <xdr:colOff>88900</xdr:colOff>
      <xdr:row>63</xdr:row>
      <xdr:rowOff>104699</xdr:rowOff>
    </xdr:to>
    <xdr:cxnSp macro="">
      <xdr:nvCxnSpPr>
        <xdr:cNvPr id="228" name="直線コネクタ 227">
          <a:extLst>
            <a:ext uri="{FF2B5EF4-FFF2-40B4-BE49-F238E27FC236}">
              <a16:creationId xmlns:a16="http://schemas.microsoft.com/office/drawing/2014/main" id="{A5618AA5-800B-4B3A-B29B-6851401FC693}"/>
            </a:ext>
          </a:extLst>
        </xdr:cNvPr>
        <xdr:cNvCxnSpPr/>
      </xdr:nvCxnSpPr>
      <xdr:spPr>
        <a:xfrm>
          <a:off x="10388600" y="109060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19372</xdr:rowOff>
    </xdr:from>
    <xdr:ext cx="469744" cy="259045"/>
    <xdr:sp macro="" textlink="">
      <xdr:nvSpPr>
        <xdr:cNvPr id="229" name="【体育館・プール】&#10;一人当たり面積最大値テキスト">
          <a:extLst>
            <a:ext uri="{FF2B5EF4-FFF2-40B4-BE49-F238E27FC236}">
              <a16:creationId xmlns:a16="http://schemas.microsoft.com/office/drawing/2014/main" id="{06A807CE-79AE-43A9-A50E-83039BB409F3}"/>
            </a:ext>
          </a:extLst>
        </xdr:cNvPr>
        <xdr:cNvSpPr txBox="1"/>
      </xdr:nvSpPr>
      <xdr:spPr>
        <a:xfrm>
          <a:off x="10515600" y="92776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72695</xdr:rowOff>
    </xdr:from>
    <xdr:to>
      <xdr:col>55</xdr:col>
      <xdr:colOff>88900</xdr:colOff>
      <xdr:row>55</xdr:row>
      <xdr:rowOff>72695</xdr:rowOff>
    </xdr:to>
    <xdr:cxnSp macro="">
      <xdr:nvCxnSpPr>
        <xdr:cNvPr id="230" name="直線コネクタ 229">
          <a:extLst>
            <a:ext uri="{FF2B5EF4-FFF2-40B4-BE49-F238E27FC236}">
              <a16:creationId xmlns:a16="http://schemas.microsoft.com/office/drawing/2014/main" id="{F217D9EA-351D-4C01-8860-1963E571B705}"/>
            </a:ext>
          </a:extLst>
        </xdr:cNvPr>
        <xdr:cNvCxnSpPr/>
      </xdr:nvCxnSpPr>
      <xdr:spPr>
        <a:xfrm>
          <a:off x="10388600" y="95024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80789</xdr:rowOff>
    </xdr:from>
    <xdr:ext cx="469744" cy="259045"/>
    <xdr:sp macro="" textlink="">
      <xdr:nvSpPr>
        <xdr:cNvPr id="231" name="【体育館・プール】&#10;一人当たり面積平均値テキスト">
          <a:extLst>
            <a:ext uri="{FF2B5EF4-FFF2-40B4-BE49-F238E27FC236}">
              <a16:creationId xmlns:a16="http://schemas.microsoft.com/office/drawing/2014/main" id="{7B6B9F89-821C-41ED-90CB-E7D6DCD10B32}"/>
            </a:ext>
          </a:extLst>
        </xdr:cNvPr>
        <xdr:cNvSpPr txBox="1"/>
      </xdr:nvSpPr>
      <xdr:spPr>
        <a:xfrm>
          <a:off x="10515600" y="1053923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102362</xdr:rowOff>
    </xdr:from>
    <xdr:to>
      <xdr:col>55</xdr:col>
      <xdr:colOff>50800</xdr:colOff>
      <xdr:row>62</xdr:row>
      <xdr:rowOff>32512</xdr:rowOff>
    </xdr:to>
    <xdr:sp macro="" textlink="">
      <xdr:nvSpPr>
        <xdr:cNvPr id="232" name="フローチャート: 判断 231">
          <a:extLst>
            <a:ext uri="{FF2B5EF4-FFF2-40B4-BE49-F238E27FC236}">
              <a16:creationId xmlns:a16="http://schemas.microsoft.com/office/drawing/2014/main" id="{9A83D15F-7A79-4A4D-B0BB-E5D15366EF86}"/>
            </a:ext>
          </a:extLst>
        </xdr:cNvPr>
        <xdr:cNvSpPr/>
      </xdr:nvSpPr>
      <xdr:spPr>
        <a:xfrm>
          <a:off x="10426700" y="105608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61</xdr:row>
      <xdr:rowOff>91389</xdr:rowOff>
    </xdr:from>
    <xdr:to>
      <xdr:col>50</xdr:col>
      <xdr:colOff>165100</xdr:colOff>
      <xdr:row>62</xdr:row>
      <xdr:rowOff>21539</xdr:rowOff>
    </xdr:to>
    <xdr:sp macro="" textlink="">
      <xdr:nvSpPr>
        <xdr:cNvPr id="233" name="フローチャート: 判断 232">
          <a:extLst>
            <a:ext uri="{FF2B5EF4-FFF2-40B4-BE49-F238E27FC236}">
              <a16:creationId xmlns:a16="http://schemas.microsoft.com/office/drawing/2014/main" id="{545F87FF-5532-4C23-A02D-3EB82DDE9D94}"/>
            </a:ext>
          </a:extLst>
        </xdr:cNvPr>
        <xdr:cNvSpPr/>
      </xdr:nvSpPr>
      <xdr:spPr>
        <a:xfrm>
          <a:off x="9588500" y="10549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61</xdr:row>
      <xdr:rowOff>67614</xdr:rowOff>
    </xdr:from>
    <xdr:to>
      <xdr:col>46</xdr:col>
      <xdr:colOff>38100</xdr:colOff>
      <xdr:row>61</xdr:row>
      <xdr:rowOff>169214</xdr:rowOff>
    </xdr:to>
    <xdr:sp macro="" textlink="">
      <xdr:nvSpPr>
        <xdr:cNvPr id="234" name="フローチャート: 判断 233">
          <a:extLst>
            <a:ext uri="{FF2B5EF4-FFF2-40B4-BE49-F238E27FC236}">
              <a16:creationId xmlns:a16="http://schemas.microsoft.com/office/drawing/2014/main" id="{D5E9B9B3-C24F-4A07-9595-C99B028B9701}"/>
            </a:ext>
          </a:extLst>
        </xdr:cNvPr>
        <xdr:cNvSpPr/>
      </xdr:nvSpPr>
      <xdr:spPr>
        <a:xfrm>
          <a:off x="8699500" y="105260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61</xdr:row>
      <xdr:rowOff>102362</xdr:rowOff>
    </xdr:from>
    <xdr:to>
      <xdr:col>41</xdr:col>
      <xdr:colOff>101600</xdr:colOff>
      <xdr:row>62</xdr:row>
      <xdr:rowOff>32512</xdr:rowOff>
    </xdr:to>
    <xdr:sp macro="" textlink="">
      <xdr:nvSpPr>
        <xdr:cNvPr id="235" name="フローチャート: 判断 234">
          <a:extLst>
            <a:ext uri="{FF2B5EF4-FFF2-40B4-BE49-F238E27FC236}">
              <a16:creationId xmlns:a16="http://schemas.microsoft.com/office/drawing/2014/main" id="{B28BF27F-EAF3-467A-AEEC-2602AA206F56}"/>
            </a:ext>
          </a:extLst>
        </xdr:cNvPr>
        <xdr:cNvSpPr/>
      </xdr:nvSpPr>
      <xdr:spPr>
        <a:xfrm>
          <a:off x="7810500" y="105608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61</xdr:row>
      <xdr:rowOff>98704</xdr:rowOff>
    </xdr:from>
    <xdr:to>
      <xdr:col>36</xdr:col>
      <xdr:colOff>165100</xdr:colOff>
      <xdr:row>62</xdr:row>
      <xdr:rowOff>28854</xdr:rowOff>
    </xdr:to>
    <xdr:sp macro="" textlink="">
      <xdr:nvSpPr>
        <xdr:cNvPr id="236" name="フローチャート: 判断 235">
          <a:extLst>
            <a:ext uri="{FF2B5EF4-FFF2-40B4-BE49-F238E27FC236}">
              <a16:creationId xmlns:a16="http://schemas.microsoft.com/office/drawing/2014/main" id="{4F549FC6-ED62-46C6-97D4-8E048A18C2EB}"/>
            </a:ext>
          </a:extLst>
        </xdr:cNvPr>
        <xdr:cNvSpPr/>
      </xdr:nvSpPr>
      <xdr:spPr>
        <a:xfrm>
          <a:off x="6921500" y="105571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37" name="テキスト ボックス 236">
          <a:extLst>
            <a:ext uri="{FF2B5EF4-FFF2-40B4-BE49-F238E27FC236}">
              <a16:creationId xmlns:a16="http://schemas.microsoft.com/office/drawing/2014/main" id="{DDB1E83B-6DE2-45AB-A6CF-E936A56038D1}"/>
            </a:ext>
          </a:extLst>
        </xdr:cNvPr>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38" name="テキスト ボックス 237">
          <a:extLst>
            <a:ext uri="{FF2B5EF4-FFF2-40B4-BE49-F238E27FC236}">
              <a16:creationId xmlns:a16="http://schemas.microsoft.com/office/drawing/2014/main" id="{C0520CC0-FA7A-46AD-B22B-456E84AB4697}"/>
            </a:ext>
          </a:extLst>
        </xdr:cNvPr>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39" name="テキスト ボックス 238">
          <a:extLst>
            <a:ext uri="{FF2B5EF4-FFF2-40B4-BE49-F238E27FC236}">
              <a16:creationId xmlns:a16="http://schemas.microsoft.com/office/drawing/2014/main" id="{9FDAE8FB-0F48-4725-A31F-9E863E0A58BC}"/>
            </a:ext>
          </a:extLst>
        </xdr:cNvPr>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0" name="テキスト ボックス 239">
          <a:extLst>
            <a:ext uri="{FF2B5EF4-FFF2-40B4-BE49-F238E27FC236}">
              <a16:creationId xmlns:a16="http://schemas.microsoft.com/office/drawing/2014/main" id="{C4C3ADD3-6CB7-4366-9DEF-C80A88B817AD}"/>
            </a:ext>
          </a:extLst>
        </xdr:cNvPr>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1" name="テキスト ボックス 240">
          <a:extLst>
            <a:ext uri="{FF2B5EF4-FFF2-40B4-BE49-F238E27FC236}">
              <a16:creationId xmlns:a16="http://schemas.microsoft.com/office/drawing/2014/main" id="{F503DC2A-A9AF-4E23-A466-3FD8E7DFD1C6}"/>
            </a:ext>
          </a:extLst>
        </xdr:cNvPr>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96875</xdr:rowOff>
    </xdr:from>
    <xdr:to>
      <xdr:col>55</xdr:col>
      <xdr:colOff>50800</xdr:colOff>
      <xdr:row>62</xdr:row>
      <xdr:rowOff>27025</xdr:rowOff>
    </xdr:to>
    <xdr:sp macro="" textlink="">
      <xdr:nvSpPr>
        <xdr:cNvPr id="242" name="楕円 241">
          <a:extLst>
            <a:ext uri="{FF2B5EF4-FFF2-40B4-BE49-F238E27FC236}">
              <a16:creationId xmlns:a16="http://schemas.microsoft.com/office/drawing/2014/main" id="{D842CA01-2327-49B2-91F1-F597831A92DC}"/>
            </a:ext>
          </a:extLst>
        </xdr:cNvPr>
        <xdr:cNvSpPr/>
      </xdr:nvSpPr>
      <xdr:spPr>
        <a:xfrm>
          <a:off x="10426700" y="105553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60</xdr:row>
      <xdr:rowOff>119752</xdr:rowOff>
    </xdr:from>
    <xdr:ext cx="469744" cy="259045"/>
    <xdr:sp macro="" textlink="">
      <xdr:nvSpPr>
        <xdr:cNvPr id="243" name="【体育館・プール】&#10;一人当たり面積該当値テキスト">
          <a:extLst>
            <a:ext uri="{FF2B5EF4-FFF2-40B4-BE49-F238E27FC236}">
              <a16:creationId xmlns:a16="http://schemas.microsoft.com/office/drawing/2014/main" id="{7CD91367-2186-4EBF-A632-39A474D8FA44}"/>
            </a:ext>
          </a:extLst>
        </xdr:cNvPr>
        <xdr:cNvSpPr txBox="1"/>
      </xdr:nvSpPr>
      <xdr:spPr>
        <a:xfrm>
          <a:off x="10515600" y="104067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0.401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61</xdr:row>
      <xdr:rowOff>104191</xdr:rowOff>
    </xdr:from>
    <xdr:to>
      <xdr:col>50</xdr:col>
      <xdr:colOff>165100</xdr:colOff>
      <xdr:row>62</xdr:row>
      <xdr:rowOff>34341</xdr:rowOff>
    </xdr:to>
    <xdr:sp macro="" textlink="">
      <xdr:nvSpPr>
        <xdr:cNvPr id="244" name="楕円 243">
          <a:extLst>
            <a:ext uri="{FF2B5EF4-FFF2-40B4-BE49-F238E27FC236}">
              <a16:creationId xmlns:a16="http://schemas.microsoft.com/office/drawing/2014/main" id="{22E8259D-F3B9-4641-8B8D-FE3030DA6B72}"/>
            </a:ext>
          </a:extLst>
        </xdr:cNvPr>
        <xdr:cNvSpPr/>
      </xdr:nvSpPr>
      <xdr:spPr>
        <a:xfrm>
          <a:off x="9588500" y="105626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61</xdr:row>
      <xdr:rowOff>147675</xdr:rowOff>
    </xdr:from>
    <xdr:to>
      <xdr:col>55</xdr:col>
      <xdr:colOff>0</xdr:colOff>
      <xdr:row>61</xdr:row>
      <xdr:rowOff>154991</xdr:rowOff>
    </xdr:to>
    <xdr:cxnSp macro="">
      <xdr:nvCxnSpPr>
        <xdr:cNvPr id="245" name="直線コネクタ 244">
          <a:extLst>
            <a:ext uri="{FF2B5EF4-FFF2-40B4-BE49-F238E27FC236}">
              <a16:creationId xmlns:a16="http://schemas.microsoft.com/office/drawing/2014/main" id="{D24739D6-BD6A-4F46-AB05-AA2BA15F3F51}"/>
            </a:ext>
          </a:extLst>
        </xdr:cNvPr>
        <xdr:cNvCxnSpPr/>
      </xdr:nvCxnSpPr>
      <xdr:spPr>
        <a:xfrm flipV="1">
          <a:off x="9639300" y="10606125"/>
          <a:ext cx="838200" cy="73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61</xdr:row>
      <xdr:rowOff>108763</xdr:rowOff>
    </xdr:from>
    <xdr:to>
      <xdr:col>46</xdr:col>
      <xdr:colOff>38100</xdr:colOff>
      <xdr:row>62</xdr:row>
      <xdr:rowOff>38913</xdr:rowOff>
    </xdr:to>
    <xdr:sp macro="" textlink="">
      <xdr:nvSpPr>
        <xdr:cNvPr id="246" name="楕円 245">
          <a:extLst>
            <a:ext uri="{FF2B5EF4-FFF2-40B4-BE49-F238E27FC236}">
              <a16:creationId xmlns:a16="http://schemas.microsoft.com/office/drawing/2014/main" id="{2D540C5D-2FEA-45C7-8DDD-7BA29191B75C}"/>
            </a:ext>
          </a:extLst>
        </xdr:cNvPr>
        <xdr:cNvSpPr/>
      </xdr:nvSpPr>
      <xdr:spPr>
        <a:xfrm>
          <a:off x="8699500" y="105672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61</xdr:row>
      <xdr:rowOff>154991</xdr:rowOff>
    </xdr:from>
    <xdr:to>
      <xdr:col>50</xdr:col>
      <xdr:colOff>114300</xdr:colOff>
      <xdr:row>61</xdr:row>
      <xdr:rowOff>159563</xdr:rowOff>
    </xdr:to>
    <xdr:cxnSp macro="">
      <xdr:nvCxnSpPr>
        <xdr:cNvPr id="247" name="直線コネクタ 246">
          <a:extLst>
            <a:ext uri="{FF2B5EF4-FFF2-40B4-BE49-F238E27FC236}">
              <a16:creationId xmlns:a16="http://schemas.microsoft.com/office/drawing/2014/main" id="{AEF1D672-7848-4620-9B55-5D696B09D17D}"/>
            </a:ext>
          </a:extLst>
        </xdr:cNvPr>
        <xdr:cNvCxnSpPr/>
      </xdr:nvCxnSpPr>
      <xdr:spPr>
        <a:xfrm flipV="1">
          <a:off x="8750300" y="10613441"/>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61</xdr:row>
      <xdr:rowOff>114249</xdr:rowOff>
    </xdr:from>
    <xdr:to>
      <xdr:col>41</xdr:col>
      <xdr:colOff>101600</xdr:colOff>
      <xdr:row>62</xdr:row>
      <xdr:rowOff>44399</xdr:rowOff>
    </xdr:to>
    <xdr:sp macro="" textlink="">
      <xdr:nvSpPr>
        <xdr:cNvPr id="248" name="楕円 247">
          <a:extLst>
            <a:ext uri="{FF2B5EF4-FFF2-40B4-BE49-F238E27FC236}">
              <a16:creationId xmlns:a16="http://schemas.microsoft.com/office/drawing/2014/main" id="{5F118BE3-75A9-4ECB-AE1C-C81D5BDA8512}"/>
            </a:ext>
          </a:extLst>
        </xdr:cNvPr>
        <xdr:cNvSpPr/>
      </xdr:nvSpPr>
      <xdr:spPr>
        <a:xfrm>
          <a:off x="7810500" y="105726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61</xdr:row>
      <xdr:rowOff>159563</xdr:rowOff>
    </xdr:from>
    <xdr:to>
      <xdr:col>45</xdr:col>
      <xdr:colOff>177800</xdr:colOff>
      <xdr:row>61</xdr:row>
      <xdr:rowOff>165049</xdr:rowOff>
    </xdr:to>
    <xdr:cxnSp macro="">
      <xdr:nvCxnSpPr>
        <xdr:cNvPr id="249" name="直線コネクタ 248">
          <a:extLst>
            <a:ext uri="{FF2B5EF4-FFF2-40B4-BE49-F238E27FC236}">
              <a16:creationId xmlns:a16="http://schemas.microsoft.com/office/drawing/2014/main" id="{A8067790-339B-4990-95AA-0FDABD83447B}"/>
            </a:ext>
          </a:extLst>
        </xdr:cNvPr>
        <xdr:cNvCxnSpPr/>
      </xdr:nvCxnSpPr>
      <xdr:spPr>
        <a:xfrm flipV="1">
          <a:off x="7861300" y="10618013"/>
          <a:ext cx="889000" cy="54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61</xdr:row>
      <xdr:rowOff>117907</xdr:rowOff>
    </xdr:from>
    <xdr:to>
      <xdr:col>36</xdr:col>
      <xdr:colOff>165100</xdr:colOff>
      <xdr:row>62</xdr:row>
      <xdr:rowOff>48057</xdr:rowOff>
    </xdr:to>
    <xdr:sp macro="" textlink="">
      <xdr:nvSpPr>
        <xdr:cNvPr id="250" name="楕円 249">
          <a:extLst>
            <a:ext uri="{FF2B5EF4-FFF2-40B4-BE49-F238E27FC236}">
              <a16:creationId xmlns:a16="http://schemas.microsoft.com/office/drawing/2014/main" id="{FFF967C7-61AC-468E-8651-843F8EB0D91B}"/>
            </a:ext>
          </a:extLst>
        </xdr:cNvPr>
        <xdr:cNvSpPr/>
      </xdr:nvSpPr>
      <xdr:spPr>
        <a:xfrm>
          <a:off x="6921500" y="10576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61</xdr:row>
      <xdr:rowOff>165049</xdr:rowOff>
    </xdr:from>
    <xdr:to>
      <xdr:col>41</xdr:col>
      <xdr:colOff>50800</xdr:colOff>
      <xdr:row>61</xdr:row>
      <xdr:rowOff>168707</xdr:rowOff>
    </xdr:to>
    <xdr:cxnSp macro="">
      <xdr:nvCxnSpPr>
        <xdr:cNvPr id="251" name="直線コネクタ 250">
          <a:extLst>
            <a:ext uri="{FF2B5EF4-FFF2-40B4-BE49-F238E27FC236}">
              <a16:creationId xmlns:a16="http://schemas.microsoft.com/office/drawing/2014/main" id="{DF4443E6-BF9D-4059-B9AA-4E2FE755D7AC}"/>
            </a:ext>
          </a:extLst>
        </xdr:cNvPr>
        <xdr:cNvCxnSpPr/>
      </xdr:nvCxnSpPr>
      <xdr:spPr>
        <a:xfrm flipV="1">
          <a:off x="6972300" y="10623499"/>
          <a:ext cx="889000" cy="3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60</xdr:row>
      <xdr:rowOff>38066</xdr:rowOff>
    </xdr:from>
    <xdr:ext cx="469744" cy="259045"/>
    <xdr:sp macro="" textlink="">
      <xdr:nvSpPr>
        <xdr:cNvPr id="252" name="n_1aveValue【体育館・プール】&#10;一人当たり面積">
          <a:extLst>
            <a:ext uri="{FF2B5EF4-FFF2-40B4-BE49-F238E27FC236}">
              <a16:creationId xmlns:a16="http://schemas.microsoft.com/office/drawing/2014/main" id="{4E372ADD-EAC1-40B1-B87F-B5403B221A70}"/>
            </a:ext>
          </a:extLst>
        </xdr:cNvPr>
        <xdr:cNvSpPr txBox="1"/>
      </xdr:nvSpPr>
      <xdr:spPr>
        <a:xfrm>
          <a:off x="9391727" y="103250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60</xdr:row>
      <xdr:rowOff>14291</xdr:rowOff>
    </xdr:from>
    <xdr:ext cx="469744" cy="259045"/>
    <xdr:sp macro="" textlink="">
      <xdr:nvSpPr>
        <xdr:cNvPr id="253" name="n_2aveValue【体育館・プール】&#10;一人当たり面積">
          <a:extLst>
            <a:ext uri="{FF2B5EF4-FFF2-40B4-BE49-F238E27FC236}">
              <a16:creationId xmlns:a16="http://schemas.microsoft.com/office/drawing/2014/main" id="{4161DE45-DC43-4C0B-AEE4-70722DF022D8}"/>
            </a:ext>
          </a:extLst>
        </xdr:cNvPr>
        <xdr:cNvSpPr txBox="1"/>
      </xdr:nvSpPr>
      <xdr:spPr>
        <a:xfrm>
          <a:off x="8515427" y="103012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60</xdr:row>
      <xdr:rowOff>49039</xdr:rowOff>
    </xdr:from>
    <xdr:ext cx="469744" cy="259045"/>
    <xdr:sp macro="" textlink="">
      <xdr:nvSpPr>
        <xdr:cNvPr id="254" name="n_3aveValue【体育館・プール】&#10;一人当たり面積">
          <a:extLst>
            <a:ext uri="{FF2B5EF4-FFF2-40B4-BE49-F238E27FC236}">
              <a16:creationId xmlns:a16="http://schemas.microsoft.com/office/drawing/2014/main" id="{77F3BC7B-7750-46BE-A397-59F900A00DE3}"/>
            </a:ext>
          </a:extLst>
        </xdr:cNvPr>
        <xdr:cNvSpPr txBox="1"/>
      </xdr:nvSpPr>
      <xdr:spPr>
        <a:xfrm>
          <a:off x="7626427" y="103360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60</xdr:row>
      <xdr:rowOff>45381</xdr:rowOff>
    </xdr:from>
    <xdr:ext cx="469744" cy="259045"/>
    <xdr:sp macro="" textlink="">
      <xdr:nvSpPr>
        <xdr:cNvPr id="255" name="n_4aveValue【体育館・プール】&#10;一人当たり面積">
          <a:extLst>
            <a:ext uri="{FF2B5EF4-FFF2-40B4-BE49-F238E27FC236}">
              <a16:creationId xmlns:a16="http://schemas.microsoft.com/office/drawing/2014/main" id="{639CCF9F-8019-41F7-94A4-01255F581394}"/>
            </a:ext>
          </a:extLst>
        </xdr:cNvPr>
        <xdr:cNvSpPr txBox="1"/>
      </xdr:nvSpPr>
      <xdr:spPr>
        <a:xfrm>
          <a:off x="6737427" y="103323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62</xdr:row>
      <xdr:rowOff>25468</xdr:rowOff>
    </xdr:from>
    <xdr:ext cx="469744" cy="259045"/>
    <xdr:sp macro="" textlink="">
      <xdr:nvSpPr>
        <xdr:cNvPr id="256" name="n_1mainValue【体育館・プール】&#10;一人当たり面積">
          <a:extLst>
            <a:ext uri="{FF2B5EF4-FFF2-40B4-BE49-F238E27FC236}">
              <a16:creationId xmlns:a16="http://schemas.microsoft.com/office/drawing/2014/main" id="{9003192A-9BE3-48CD-859E-17CB55A07305}"/>
            </a:ext>
          </a:extLst>
        </xdr:cNvPr>
        <xdr:cNvSpPr txBox="1"/>
      </xdr:nvSpPr>
      <xdr:spPr>
        <a:xfrm>
          <a:off x="9391727" y="106553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62</xdr:row>
      <xdr:rowOff>30040</xdr:rowOff>
    </xdr:from>
    <xdr:ext cx="469744" cy="259045"/>
    <xdr:sp macro="" textlink="">
      <xdr:nvSpPr>
        <xdr:cNvPr id="257" name="n_2mainValue【体育館・プール】&#10;一人当たり面積">
          <a:extLst>
            <a:ext uri="{FF2B5EF4-FFF2-40B4-BE49-F238E27FC236}">
              <a16:creationId xmlns:a16="http://schemas.microsoft.com/office/drawing/2014/main" id="{DB06BD64-9F80-446F-8718-91F2E11F12B7}"/>
            </a:ext>
          </a:extLst>
        </xdr:cNvPr>
        <xdr:cNvSpPr txBox="1"/>
      </xdr:nvSpPr>
      <xdr:spPr>
        <a:xfrm>
          <a:off x="8515427" y="106599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62</xdr:row>
      <xdr:rowOff>35526</xdr:rowOff>
    </xdr:from>
    <xdr:ext cx="469744" cy="259045"/>
    <xdr:sp macro="" textlink="">
      <xdr:nvSpPr>
        <xdr:cNvPr id="258" name="n_3mainValue【体育館・プール】&#10;一人当たり面積">
          <a:extLst>
            <a:ext uri="{FF2B5EF4-FFF2-40B4-BE49-F238E27FC236}">
              <a16:creationId xmlns:a16="http://schemas.microsoft.com/office/drawing/2014/main" id="{5BBF1E73-6864-4ECB-839A-8D2574F2ADEC}"/>
            </a:ext>
          </a:extLst>
        </xdr:cNvPr>
        <xdr:cNvSpPr txBox="1"/>
      </xdr:nvSpPr>
      <xdr:spPr>
        <a:xfrm>
          <a:off x="7626427" y="106654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62</xdr:row>
      <xdr:rowOff>39184</xdr:rowOff>
    </xdr:from>
    <xdr:ext cx="469744" cy="259045"/>
    <xdr:sp macro="" textlink="">
      <xdr:nvSpPr>
        <xdr:cNvPr id="259" name="n_4mainValue【体育館・プール】&#10;一人当たり面積">
          <a:extLst>
            <a:ext uri="{FF2B5EF4-FFF2-40B4-BE49-F238E27FC236}">
              <a16:creationId xmlns:a16="http://schemas.microsoft.com/office/drawing/2014/main" id="{CCD28F77-7732-4560-B9B8-0EB529734EED}"/>
            </a:ext>
          </a:extLst>
        </xdr:cNvPr>
        <xdr:cNvSpPr txBox="1"/>
      </xdr:nvSpPr>
      <xdr:spPr>
        <a:xfrm>
          <a:off x="6737427" y="106690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0" name="正方形/長方形 259">
          <a:extLst>
            <a:ext uri="{FF2B5EF4-FFF2-40B4-BE49-F238E27FC236}">
              <a16:creationId xmlns:a16="http://schemas.microsoft.com/office/drawing/2014/main" id="{6F250FEF-75D8-4FF2-8B21-8E16818BD795}"/>
            </a:ext>
          </a:extLst>
        </xdr:cNvPr>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1" name="正方形/長方形 260">
          <a:extLst>
            <a:ext uri="{FF2B5EF4-FFF2-40B4-BE49-F238E27FC236}">
              <a16:creationId xmlns:a16="http://schemas.microsoft.com/office/drawing/2014/main" id="{279EB1A3-99EB-49D4-8098-0B1F351112C7}"/>
            </a:ext>
          </a:extLst>
        </xdr:cNvPr>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2" name="正方形/長方形 261">
          <a:extLst>
            <a:ext uri="{FF2B5EF4-FFF2-40B4-BE49-F238E27FC236}">
              <a16:creationId xmlns:a16="http://schemas.microsoft.com/office/drawing/2014/main" id="{2F1C97BE-736B-4C9C-972B-FD03D3B388DB}"/>
            </a:ext>
          </a:extLst>
        </xdr:cNvPr>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3" name="正方形/長方形 262">
          <a:extLst>
            <a:ext uri="{FF2B5EF4-FFF2-40B4-BE49-F238E27FC236}">
              <a16:creationId xmlns:a16="http://schemas.microsoft.com/office/drawing/2014/main" id="{8E891422-2B9C-40B4-8A55-97A986A593B2}"/>
            </a:ext>
          </a:extLst>
        </xdr:cNvPr>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4" name="正方形/長方形 263">
          <a:extLst>
            <a:ext uri="{FF2B5EF4-FFF2-40B4-BE49-F238E27FC236}">
              <a16:creationId xmlns:a16="http://schemas.microsoft.com/office/drawing/2014/main" id="{3FE4953B-D950-4578-B66E-F9B6807FAE92}"/>
            </a:ext>
          </a:extLst>
        </xdr:cNvPr>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5" name="正方形/長方形 264">
          <a:extLst>
            <a:ext uri="{FF2B5EF4-FFF2-40B4-BE49-F238E27FC236}">
              <a16:creationId xmlns:a16="http://schemas.microsoft.com/office/drawing/2014/main" id="{6EDACFF9-55CE-4056-BDE3-8B0066102B3C}"/>
            </a:ext>
          </a:extLst>
        </xdr:cNvPr>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66" name="正方形/長方形 265">
          <a:extLst>
            <a:ext uri="{FF2B5EF4-FFF2-40B4-BE49-F238E27FC236}">
              <a16:creationId xmlns:a16="http://schemas.microsoft.com/office/drawing/2014/main" id="{868F3D2A-388B-4B8F-87A3-2D4B9DEEEC2D}"/>
            </a:ext>
          </a:extLst>
        </xdr:cNvPr>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67" name="正方形/長方形 266">
          <a:extLst>
            <a:ext uri="{FF2B5EF4-FFF2-40B4-BE49-F238E27FC236}">
              <a16:creationId xmlns:a16="http://schemas.microsoft.com/office/drawing/2014/main" id="{6E4EA6DC-176D-4DE6-A2F3-A8C34354E0DA}"/>
            </a:ext>
          </a:extLst>
        </xdr:cNvPr>
        <xdr:cNvSpPr/>
      </xdr:nvSpPr>
      <xdr:spPr>
        <a:xfrm>
          <a:off x="762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68</xdr:row>
      <xdr:rowOff>152400</xdr:rowOff>
    </xdr:from>
    <xdr:to>
      <xdr:col>59</xdr:col>
      <xdr:colOff>88900</xdr:colOff>
      <xdr:row>72</xdr:row>
      <xdr:rowOff>101600</xdr:rowOff>
    </xdr:to>
    <xdr:sp macro="" textlink="">
      <xdr:nvSpPr>
        <xdr:cNvPr id="268" name="正方形/長方形 267">
          <a:extLst>
            <a:ext uri="{FF2B5EF4-FFF2-40B4-BE49-F238E27FC236}">
              <a16:creationId xmlns:a16="http://schemas.microsoft.com/office/drawing/2014/main" id="{25D747D1-BE2E-4D69-8FB1-D1F1C30A5A31}"/>
            </a:ext>
          </a:extLst>
        </xdr:cNvPr>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69" name="正方形/長方形 268">
          <a:extLst>
            <a:ext uri="{FF2B5EF4-FFF2-40B4-BE49-F238E27FC236}">
              <a16:creationId xmlns:a16="http://schemas.microsoft.com/office/drawing/2014/main" id="{318852C6-C241-4270-9128-45446672DBDE}"/>
            </a:ext>
          </a:extLst>
        </xdr:cNvPr>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70" name="正方形/長方形 269">
          <a:extLst>
            <a:ext uri="{FF2B5EF4-FFF2-40B4-BE49-F238E27FC236}">
              <a16:creationId xmlns:a16="http://schemas.microsoft.com/office/drawing/2014/main" id="{302CD76C-53DA-4A14-A9FD-01760852A066}"/>
            </a:ext>
          </a:extLst>
        </xdr:cNvPr>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71" name="正方形/長方形 270">
          <a:extLst>
            <a:ext uri="{FF2B5EF4-FFF2-40B4-BE49-F238E27FC236}">
              <a16:creationId xmlns:a16="http://schemas.microsoft.com/office/drawing/2014/main" id="{24FF6BFB-EA93-4103-950B-6EDB8712D2EB}"/>
            </a:ext>
          </a:extLst>
        </xdr:cNvPr>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72" name="正方形/長方形 271">
          <a:extLst>
            <a:ext uri="{FF2B5EF4-FFF2-40B4-BE49-F238E27FC236}">
              <a16:creationId xmlns:a16="http://schemas.microsoft.com/office/drawing/2014/main" id="{D5AE9FB1-B559-4962-8C7A-9A9D80B9E3F5}"/>
            </a:ext>
          </a:extLst>
        </xdr:cNvPr>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73" name="正方形/長方形 272">
          <a:extLst>
            <a:ext uri="{FF2B5EF4-FFF2-40B4-BE49-F238E27FC236}">
              <a16:creationId xmlns:a16="http://schemas.microsoft.com/office/drawing/2014/main" id="{12E7C0C2-96E7-4E57-80F7-D39018F8DE53}"/>
            </a:ext>
          </a:extLst>
        </xdr:cNvPr>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74" name="正方形/長方形 273">
          <a:extLst>
            <a:ext uri="{FF2B5EF4-FFF2-40B4-BE49-F238E27FC236}">
              <a16:creationId xmlns:a16="http://schemas.microsoft.com/office/drawing/2014/main" id="{F82C57E7-4614-4735-8DC7-507EEED8C9BA}"/>
            </a:ext>
          </a:extLst>
        </xdr:cNvPr>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75" name="正方形/長方形 274">
          <a:extLst>
            <a:ext uri="{FF2B5EF4-FFF2-40B4-BE49-F238E27FC236}">
              <a16:creationId xmlns:a16="http://schemas.microsoft.com/office/drawing/2014/main" id="{DF853DB8-4DAA-4C3A-BFFE-35B3AFEDD46B}"/>
            </a:ext>
          </a:extLst>
        </xdr:cNvPr>
        <xdr:cNvSpPr/>
      </xdr:nvSpPr>
      <xdr:spPr>
        <a:xfrm>
          <a:off x="6604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91</xdr:row>
      <xdr:rowOff>19050</xdr:rowOff>
    </xdr:from>
    <xdr:to>
      <xdr:col>28</xdr:col>
      <xdr:colOff>152400</xdr:colOff>
      <xdr:row>94</xdr:row>
      <xdr:rowOff>139700</xdr:rowOff>
    </xdr:to>
    <xdr:sp macro="" textlink="">
      <xdr:nvSpPr>
        <xdr:cNvPr id="276" name="正方形/長方形 275">
          <a:extLst>
            <a:ext uri="{FF2B5EF4-FFF2-40B4-BE49-F238E27FC236}">
              <a16:creationId xmlns:a16="http://schemas.microsoft.com/office/drawing/2014/main" id="{43602929-6D20-430D-9FF6-178F8D0AB115}"/>
            </a:ext>
          </a:extLst>
        </xdr:cNvPr>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277" name="正方形/長方形 276">
          <a:extLst>
            <a:ext uri="{FF2B5EF4-FFF2-40B4-BE49-F238E27FC236}">
              <a16:creationId xmlns:a16="http://schemas.microsoft.com/office/drawing/2014/main" id="{7AA5143A-CFD3-4FFB-9D23-8E0F44E1F89C}"/>
            </a:ext>
          </a:extLst>
        </xdr:cNvPr>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278" name="正方形/長方形 277">
          <a:extLst>
            <a:ext uri="{FF2B5EF4-FFF2-40B4-BE49-F238E27FC236}">
              <a16:creationId xmlns:a16="http://schemas.microsoft.com/office/drawing/2014/main" id="{89223F00-9F05-42C9-A2BA-FCDE08838DCB}"/>
            </a:ext>
          </a:extLst>
        </xdr:cNvPr>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279" name="正方形/長方形 278">
          <a:extLst>
            <a:ext uri="{FF2B5EF4-FFF2-40B4-BE49-F238E27FC236}">
              <a16:creationId xmlns:a16="http://schemas.microsoft.com/office/drawing/2014/main" id="{29A53DE4-C624-42C9-829E-2031BD7BFBD3}"/>
            </a:ext>
          </a:extLst>
        </xdr:cNvPr>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280" name="正方形/長方形 279">
          <a:extLst>
            <a:ext uri="{FF2B5EF4-FFF2-40B4-BE49-F238E27FC236}">
              <a16:creationId xmlns:a16="http://schemas.microsoft.com/office/drawing/2014/main" id="{82E07FFF-D67F-4B8D-A2A8-B6E8238D0DD4}"/>
            </a:ext>
          </a:extLst>
        </xdr:cNvPr>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281" name="正方形/長方形 280">
          <a:extLst>
            <a:ext uri="{FF2B5EF4-FFF2-40B4-BE49-F238E27FC236}">
              <a16:creationId xmlns:a16="http://schemas.microsoft.com/office/drawing/2014/main" id="{13AE824B-B5CF-4DDC-A17A-69B8FF35EF20}"/>
            </a:ext>
          </a:extLst>
        </xdr:cNvPr>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282" name="正方形/長方形 281">
          <a:extLst>
            <a:ext uri="{FF2B5EF4-FFF2-40B4-BE49-F238E27FC236}">
              <a16:creationId xmlns:a16="http://schemas.microsoft.com/office/drawing/2014/main" id="{98ADACE3-FC5D-4A24-9505-8C222B98FF97}"/>
            </a:ext>
          </a:extLst>
        </xdr:cNvPr>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283" name="正方形/長方形 282">
          <a:extLst>
            <a:ext uri="{FF2B5EF4-FFF2-40B4-BE49-F238E27FC236}">
              <a16:creationId xmlns:a16="http://schemas.microsoft.com/office/drawing/2014/main" id="{C82A222A-9626-43EC-970A-CD09037304AA}"/>
            </a:ext>
          </a:extLst>
        </xdr:cNvPr>
        <xdr:cNvSpPr/>
      </xdr:nvSpPr>
      <xdr:spPr>
        <a:xfrm>
          <a:off x="762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284" name="テキスト ボックス 283">
          <a:extLst>
            <a:ext uri="{FF2B5EF4-FFF2-40B4-BE49-F238E27FC236}">
              <a16:creationId xmlns:a16="http://schemas.microsoft.com/office/drawing/2014/main" id="{08861315-DAAB-48BA-B234-2F754CFDA2CF}"/>
            </a:ext>
          </a:extLst>
        </xdr:cNvPr>
        <xdr:cNvSpPr txBox="1"/>
      </xdr:nvSpPr>
      <xdr:spPr>
        <a:xfrm>
          <a:off x="723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285" name="直線コネクタ 284">
          <a:extLst>
            <a:ext uri="{FF2B5EF4-FFF2-40B4-BE49-F238E27FC236}">
              <a16:creationId xmlns:a16="http://schemas.microsoft.com/office/drawing/2014/main" id="{E01AB463-AC6F-4020-8600-46FA27FF74EE}"/>
            </a:ext>
          </a:extLst>
        </xdr:cNvPr>
        <xdr:cNvCxnSpPr/>
      </xdr:nvCxnSpPr>
      <xdr:spPr>
        <a:xfrm>
          <a:off x="762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286" name="テキスト ボックス 285">
          <a:extLst>
            <a:ext uri="{FF2B5EF4-FFF2-40B4-BE49-F238E27FC236}">
              <a16:creationId xmlns:a16="http://schemas.microsoft.com/office/drawing/2014/main" id="{79BF0C63-7441-42BC-AF83-58C81E592FCE}"/>
            </a:ext>
          </a:extLst>
        </xdr:cNvPr>
        <xdr:cNvSpPr txBox="1"/>
      </xdr:nvSpPr>
      <xdr:spPr>
        <a:xfrm>
          <a:off x="294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108</xdr:row>
      <xdr:rowOff>152400</xdr:rowOff>
    </xdr:from>
    <xdr:to>
      <xdr:col>28</xdr:col>
      <xdr:colOff>114300</xdr:colOff>
      <xdr:row>108</xdr:row>
      <xdr:rowOff>152400</xdr:rowOff>
    </xdr:to>
    <xdr:cxnSp macro="">
      <xdr:nvCxnSpPr>
        <xdr:cNvPr id="287" name="直線コネクタ 286">
          <a:extLst>
            <a:ext uri="{FF2B5EF4-FFF2-40B4-BE49-F238E27FC236}">
              <a16:creationId xmlns:a16="http://schemas.microsoft.com/office/drawing/2014/main" id="{E84881E4-A56F-4DEA-A518-8E2A68F53D46}"/>
            </a:ext>
          </a:extLst>
        </xdr:cNvPr>
        <xdr:cNvCxnSpPr/>
      </xdr:nvCxnSpPr>
      <xdr:spPr>
        <a:xfrm>
          <a:off x="762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108</xdr:row>
      <xdr:rowOff>10177</xdr:rowOff>
    </xdr:from>
    <xdr:ext cx="467179" cy="259045"/>
    <xdr:sp macro="" textlink="">
      <xdr:nvSpPr>
        <xdr:cNvPr id="288" name="テキスト ボックス 287">
          <a:extLst>
            <a:ext uri="{FF2B5EF4-FFF2-40B4-BE49-F238E27FC236}">
              <a16:creationId xmlns:a16="http://schemas.microsoft.com/office/drawing/2014/main" id="{06A765C5-A7ED-4063-B37E-E266DFC7058D}"/>
            </a:ext>
          </a:extLst>
        </xdr:cNvPr>
        <xdr:cNvSpPr txBox="1"/>
      </xdr:nvSpPr>
      <xdr:spPr>
        <a:xfrm>
          <a:off x="294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106</xdr:row>
      <xdr:rowOff>114300</xdr:rowOff>
    </xdr:from>
    <xdr:to>
      <xdr:col>28</xdr:col>
      <xdr:colOff>114300</xdr:colOff>
      <xdr:row>106</xdr:row>
      <xdr:rowOff>114300</xdr:rowOff>
    </xdr:to>
    <xdr:cxnSp macro="">
      <xdr:nvCxnSpPr>
        <xdr:cNvPr id="289" name="直線コネクタ 288">
          <a:extLst>
            <a:ext uri="{FF2B5EF4-FFF2-40B4-BE49-F238E27FC236}">
              <a16:creationId xmlns:a16="http://schemas.microsoft.com/office/drawing/2014/main" id="{A3A2079E-4488-4F6C-B38F-5B149A88A081}"/>
            </a:ext>
          </a:extLst>
        </xdr:cNvPr>
        <xdr:cNvCxnSpPr/>
      </xdr:nvCxnSpPr>
      <xdr:spPr>
        <a:xfrm>
          <a:off x="762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105</xdr:row>
      <xdr:rowOff>143527</xdr:rowOff>
    </xdr:from>
    <xdr:ext cx="403059" cy="259045"/>
    <xdr:sp macro="" textlink="">
      <xdr:nvSpPr>
        <xdr:cNvPr id="290" name="テキスト ボックス 289">
          <a:extLst>
            <a:ext uri="{FF2B5EF4-FFF2-40B4-BE49-F238E27FC236}">
              <a16:creationId xmlns:a16="http://schemas.microsoft.com/office/drawing/2014/main" id="{CCCA3082-C02B-40CA-990B-A12EE33E7E67}"/>
            </a:ext>
          </a:extLst>
        </xdr:cNvPr>
        <xdr:cNvSpPr txBox="1"/>
      </xdr:nvSpPr>
      <xdr:spPr>
        <a:xfrm>
          <a:off x="358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104</xdr:row>
      <xdr:rowOff>76200</xdr:rowOff>
    </xdr:from>
    <xdr:to>
      <xdr:col>28</xdr:col>
      <xdr:colOff>114300</xdr:colOff>
      <xdr:row>104</xdr:row>
      <xdr:rowOff>76200</xdr:rowOff>
    </xdr:to>
    <xdr:cxnSp macro="">
      <xdr:nvCxnSpPr>
        <xdr:cNvPr id="291" name="直線コネクタ 290">
          <a:extLst>
            <a:ext uri="{FF2B5EF4-FFF2-40B4-BE49-F238E27FC236}">
              <a16:creationId xmlns:a16="http://schemas.microsoft.com/office/drawing/2014/main" id="{BE7F555C-2FD7-44AE-82E0-7E3BB45C9AC6}"/>
            </a:ext>
          </a:extLst>
        </xdr:cNvPr>
        <xdr:cNvCxnSpPr/>
      </xdr:nvCxnSpPr>
      <xdr:spPr>
        <a:xfrm>
          <a:off x="762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103</xdr:row>
      <xdr:rowOff>105427</xdr:rowOff>
    </xdr:from>
    <xdr:ext cx="403059" cy="259045"/>
    <xdr:sp macro="" textlink="">
      <xdr:nvSpPr>
        <xdr:cNvPr id="292" name="テキスト ボックス 291">
          <a:extLst>
            <a:ext uri="{FF2B5EF4-FFF2-40B4-BE49-F238E27FC236}">
              <a16:creationId xmlns:a16="http://schemas.microsoft.com/office/drawing/2014/main" id="{4DA5C6D4-78C9-4E61-BFD9-54313C6B486E}"/>
            </a:ext>
          </a:extLst>
        </xdr:cNvPr>
        <xdr:cNvSpPr txBox="1"/>
      </xdr:nvSpPr>
      <xdr:spPr>
        <a:xfrm>
          <a:off x="358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102</xdr:row>
      <xdr:rowOff>38100</xdr:rowOff>
    </xdr:from>
    <xdr:to>
      <xdr:col>28</xdr:col>
      <xdr:colOff>114300</xdr:colOff>
      <xdr:row>102</xdr:row>
      <xdr:rowOff>38100</xdr:rowOff>
    </xdr:to>
    <xdr:cxnSp macro="">
      <xdr:nvCxnSpPr>
        <xdr:cNvPr id="293" name="直線コネクタ 292">
          <a:extLst>
            <a:ext uri="{FF2B5EF4-FFF2-40B4-BE49-F238E27FC236}">
              <a16:creationId xmlns:a16="http://schemas.microsoft.com/office/drawing/2014/main" id="{315B3782-6954-4FDC-9832-9C95C70087DC}"/>
            </a:ext>
          </a:extLst>
        </xdr:cNvPr>
        <xdr:cNvCxnSpPr/>
      </xdr:nvCxnSpPr>
      <xdr:spPr>
        <a:xfrm>
          <a:off x="762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101</xdr:row>
      <xdr:rowOff>67327</xdr:rowOff>
    </xdr:from>
    <xdr:ext cx="403059" cy="259045"/>
    <xdr:sp macro="" textlink="">
      <xdr:nvSpPr>
        <xdr:cNvPr id="294" name="テキスト ボックス 293">
          <a:extLst>
            <a:ext uri="{FF2B5EF4-FFF2-40B4-BE49-F238E27FC236}">
              <a16:creationId xmlns:a16="http://schemas.microsoft.com/office/drawing/2014/main" id="{2F431B8E-7CD4-4C25-9111-6FBE18DF9B8E}"/>
            </a:ext>
          </a:extLst>
        </xdr:cNvPr>
        <xdr:cNvSpPr txBox="1"/>
      </xdr:nvSpPr>
      <xdr:spPr>
        <a:xfrm>
          <a:off x="358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100</xdr:row>
      <xdr:rowOff>0</xdr:rowOff>
    </xdr:from>
    <xdr:to>
      <xdr:col>28</xdr:col>
      <xdr:colOff>114300</xdr:colOff>
      <xdr:row>100</xdr:row>
      <xdr:rowOff>0</xdr:rowOff>
    </xdr:to>
    <xdr:cxnSp macro="">
      <xdr:nvCxnSpPr>
        <xdr:cNvPr id="295" name="直線コネクタ 294">
          <a:extLst>
            <a:ext uri="{FF2B5EF4-FFF2-40B4-BE49-F238E27FC236}">
              <a16:creationId xmlns:a16="http://schemas.microsoft.com/office/drawing/2014/main" id="{E774BAF3-DE2D-4619-9190-08F93710E4D9}"/>
            </a:ext>
          </a:extLst>
        </xdr:cNvPr>
        <xdr:cNvCxnSpPr/>
      </xdr:nvCxnSpPr>
      <xdr:spPr>
        <a:xfrm>
          <a:off x="762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99</xdr:row>
      <xdr:rowOff>29227</xdr:rowOff>
    </xdr:from>
    <xdr:ext cx="403059" cy="259045"/>
    <xdr:sp macro="" textlink="">
      <xdr:nvSpPr>
        <xdr:cNvPr id="296" name="テキスト ボックス 295">
          <a:extLst>
            <a:ext uri="{FF2B5EF4-FFF2-40B4-BE49-F238E27FC236}">
              <a16:creationId xmlns:a16="http://schemas.microsoft.com/office/drawing/2014/main" id="{6891822F-9653-43D2-935E-929C14FD2074}"/>
            </a:ext>
          </a:extLst>
        </xdr:cNvPr>
        <xdr:cNvSpPr txBox="1"/>
      </xdr:nvSpPr>
      <xdr:spPr>
        <a:xfrm>
          <a:off x="358941" y="1700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297" name="直線コネクタ 296">
          <a:extLst>
            <a:ext uri="{FF2B5EF4-FFF2-40B4-BE49-F238E27FC236}">
              <a16:creationId xmlns:a16="http://schemas.microsoft.com/office/drawing/2014/main" id="{993E2B0C-C4E4-4769-821E-7F0DA15E9065}"/>
            </a:ext>
          </a:extLst>
        </xdr:cNvPr>
        <xdr:cNvCxnSpPr/>
      </xdr:nvCxnSpPr>
      <xdr:spPr>
        <a:xfrm>
          <a:off x="762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96</xdr:row>
      <xdr:rowOff>162577</xdr:rowOff>
    </xdr:from>
    <xdr:ext cx="338939" cy="259045"/>
    <xdr:sp macro="" textlink="">
      <xdr:nvSpPr>
        <xdr:cNvPr id="298" name="テキスト ボックス 297">
          <a:extLst>
            <a:ext uri="{FF2B5EF4-FFF2-40B4-BE49-F238E27FC236}">
              <a16:creationId xmlns:a16="http://schemas.microsoft.com/office/drawing/2014/main" id="{45217019-5AEF-4127-B4D5-C58973604F77}"/>
            </a:ext>
          </a:extLst>
        </xdr:cNvPr>
        <xdr:cNvSpPr txBox="1"/>
      </xdr:nvSpPr>
      <xdr:spPr>
        <a:xfrm>
          <a:off x="423061" y="1662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152400</xdr:colOff>
      <xdr:row>111</xdr:row>
      <xdr:rowOff>19050</xdr:rowOff>
    </xdr:to>
    <xdr:sp macro="" textlink="">
      <xdr:nvSpPr>
        <xdr:cNvPr id="299" name="【市民会館】&#10;有形固定資産減価償却率グラフ枠">
          <a:extLst>
            <a:ext uri="{FF2B5EF4-FFF2-40B4-BE49-F238E27FC236}">
              <a16:creationId xmlns:a16="http://schemas.microsoft.com/office/drawing/2014/main" id="{B12DFD1C-9791-458C-8F94-EB502BEF0EC3}"/>
            </a:ext>
          </a:extLst>
        </xdr:cNvPr>
        <xdr:cNvSpPr/>
      </xdr:nvSpPr>
      <xdr:spPr>
        <a:xfrm>
          <a:off x="762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51436</xdr:rowOff>
    </xdr:from>
    <xdr:to>
      <xdr:col>24</xdr:col>
      <xdr:colOff>62865</xdr:colOff>
      <xdr:row>108</xdr:row>
      <xdr:rowOff>152400</xdr:rowOff>
    </xdr:to>
    <xdr:cxnSp macro="">
      <xdr:nvCxnSpPr>
        <xdr:cNvPr id="300" name="直線コネクタ 299">
          <a:extLst>
            <a:ext uri="{FF2B5EF4-FFF2-40B4-BE49-F238E27FC236}">
              <a16:creationId xmlns:a16="http://schemas.microsoft.com/office/drawing/2014/main" id="{9792A2F0-8287-4FC4-80A6-FC15DE17BC4E}"/>
            </a:ext>
          </a:extLst>
        </xdr:cNvPr>
        <xdr:cNvCxnSpPr/>
      </xdr:nvCxnSpPr>
      <xdr:spPr>
        <a:xfrm flipV="1">
          <a:off x="4634865" y="17196436"/>
          <a:ext cx="0" cy="14725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108</xdr:row>
      <xdr:rowOff>156227</xdr:rowOff>
    </xdr:from>
    <xdr:ext cx="469744" cy="259045"/>
    <xdr:sp macro="" textlink="">
      <xdr:nvSpPr>
        <xdr:cNvPr id="301" name="【市民会館】&#10;有形固定資産減価償却率最小値テキスト">
          <a:extLst>
            <a:ext uri="{FF2B5EF4-FFF2-40B4-BE49-F238E27FC236}">
              <a16:creationId xmlns:a16="http://schemas.microsoft.com/office/drawing/2014/main" id="{7EDFD07C-CE9C-4324-B0BD-565A71083F40}"/>
            </a:ext>
          </a:extLst>
        </xdr:cNvPr>
        <xdr:cNvSpPr txBox="1"/>
      </xdr:nvSpPr>
      <xdr:spPr>
        <a:xfrm>
          <a:off x="4673600" y="1867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108</xdr:row>
      <xdr:rowOff>152400</xdr:rowOff>
    </xdr:from>
    <xdr:to>
      <xdr:col>24</xdr:col>
      <xdr:colOff>152400</xdr:colOff>
      <xdr:row>108</xdr:row>
      <xdr:rowOff>152400</xdr:rowOff>
    </xdr:to>
    <xdr:cxnSp macro="">
      <xdr:nvCxnSpPr>
        <xdr:cNvPr id="302" name="直線コネクタ 301">
          <a:extLst>
            <a:ext uri="{FF2B5EF4-FFF2-40B4-BE49-F238E27FC236}">
              <a16:creationId xmlns:a16="http://schemas.microsoft.com/office/drawing/2014/main" id="{8D8E825E-4641-4A84-9359-EEB46F4C3EDF}"/>
            </a:ext>
          </a:extLst>
        </xdr:cNvPr>
        <xdr:cNvCxnSpPr/>
      </xdr:nvCxnSpPr>
      <xdr:spPr>
        <a:xfrm>
          <a:off x="4546600" y="1866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98</xdr:row>
      <xdr:rowOff>169563</xdr:rowOff>
    </xdr:from>
    <xdr:ext cx="405111" cy="259045"/>
    <xdr:sp macro="" textlink="">
      <xdr:nvSpPr>
        <xdr:cNvPr id="303" name="【市民会館】&#10;有形固定資産減価償却率最大値テキスト">
          <a:extLst>
            <a:ext uri="{FF2B5EF4-FFF2-40B4-BE49-F238E27FC236}">
              <a16:creationId xmlns:a16="http://schemas.microsoft.com/office/drawing/2014/main" id="{00BBA504-136D-48AA-8B1C-114EE57B571D}"/>
            </a:ext>
          </a:extLst>
        </xdr:cNvPr>
        <xdr:cNvSpPr txBox="1"/>
      </xdr:nvSpPr>
      <xdr:spPr>
        <a:xfrm>
          <a:off x="4673600" y="169716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51436</xdr:rowOff>
    </xdr:from>
    <xdr:to>
      <xdr:col>24</xdr:col>
      <xdr:colOff>152400</xdr:colOff>
      <xdr:row>100</xdr:row>
      <xdr:rowOff>51436</xdr:rowOff>
    </xdr:to>
    <xdr:cxnSp macro="">
      <xdr:nvCxnSpPr>
        <xdr:cNvPr id="304" name="直線コネクタ 303">
          <a:extLst>
            <a:ext uri="{FF2B5EF4-FFF2-40B4-BE49-F238E27FC236}">
              <a16:creationId xmlns:a16="http://schemas.microsoft.com/office/drawing/2014/main" id="{7B264FA6-4F9D-481B-B5C8-2E36C82B229B}"/>
            </a:ext>
          </a:extLst>
        </xdr:cNvPr>
        <xdr:cNvCxnSpPr/>
      </xdr:nvCxnSpPr>
      <xdr:spPr>
        <a:xfrm>
          <a:off x="4546600" y="171964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103</xdr:row>
      <xdr:rowOff>116222</xdr:rowOff>
    </xdr:from>
    <xdr:ext cx="405111" cy="259045"/>
    <xdr:sp macro="" textlink="">
      <xdr:nvSpPr>
        <xdr:cNvPr id="305" name="【市民会館】&#10;有形固定資産減価償却率平均値テキスト">
          <a:extLst>
            <a:ext uri="{FF2B5EF4-FFF2-40B4-BE49-F238E27FC236}">
              <a16:creationId xmlns:a16="http://schemas.microsoft.com/office/drawing/2014/main" id="{DE0B7048-2CB9-4A46-B8F1-E90F915632A2}"/>
            </a:ext>
          </a:extLst>
        </xdr:cNvPr>
        <xdr:cNvSpPr txBox="1"/>
      </xdr:nvSpPr>
      <xdr:spPr>
        <a:xfrm>
          <a:off x="4673600" y="1777557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103</xdr:row>
      <xdr:rowOff>137795</xdr:rowOff>
    </xdr:from>
    <xdr:to>
      <xdr:col>24</xdr:col>
      <xdr:colOff>114300</xdr:colOff>
      <xdr:row>104</xdr:row>
      <xdr:rowOff>67945</xdr:rowOff>
    </xdr:to>
    <xdr:sp macro="" textlink="">
      <xdr:nvSpPr>
        <xdr:cNvPr id="306" name="フローチャート: 判断 305">
          <a:extLst>
            <a:ext uri="{FF2B5EF4-FFF2-40B4-BE49-F238E27FC236}">
              <a16:creationId xmlns:a16="http://schemas.microsoft.com/office/drawing/2014/main" id="{4EFE589D-CF6E-445D-8718-D2E6679BDD69}"/>
            </a:ext>
          </a:extLst>
        </xdr:cNvPr>
        <xdr:cNvSpPr/>
      </xdr:nvSpPr>
      <xdr:spPr>
        <a:xfrm>
          <a:off x="4584700" y="177971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103</xdr:row>
      <xdr:rowOff>124461</xdr:rowOff>
    </xdr:from>
    <xdr:to>
      <xdr:col>20</xdr:col>
      <xdr:colOff>38100</xdr:colOff>
      <xdr:row>104</xdr:row>
      <xdr:rowOff>54611</xdr:rowOff>
    </xdr:to>
    <xdr:sp macro="" textlink="">
      <xdr:nvSpPr>
        <xdr:cNvPr id="307" name="フローチャート: 判断 306">
          <a:extLst>
            <a:ext uri="{FF2B5EF4-FFF2-40B4-BE49-F238E27FC236}">
              <a16:creationId xmlns:a16="http://schemas.microsoft.com/office/drawing/2014/main" id="{667E7EB9-55F6-423A-82EB-0C9BEBF17B9C}"/>
            </a:ext>
          </a:extLst>
        </xdr:cNvPr>
        <xdr:cNvSpPr/>
      </xdr:nvSpPr>
      <xdr:spPr>
        <a:xfrm>
          <a:off x="3746500" y="17783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103</xdr:row>
      <xdr:rowOff>154939</xdr:rowOff>
    </xdr:from>
    <xdr:to>
      <xdr:col>15</xdr:col>
      <xdr:colOff>101600</xdr:colOff>
      <xdr:row>104</xdr:row>
      <xdr:rowOff>85089</xdr:rowOff>
    </xdr:to>
    <xdr:sp macro="" textlink="">
      <xdr:nvSpPr>
        <xdr:cNvPr id="308" name="フローチャート: 判断 307">
          <a:extLst>
            <a:ext uri="{FF2B5EF4-FFF2-40B4-BE49-F238E27FC236}">
              <a16:creationId xmlns:a16="http://schemas.microsoft.com/office/drawing/2014/main" id="{34A46194-8996-45FD-84EC-71B0CAC0908E}"/>
            </a:ext>
          </a:extLst>
        </xdr:cNvPr>
        <xdr:cNvSpPr/>
      </xdr:nvSpPr>
      <xdr:spPr>
        <a:xfrm>
          <a:off x="2857500" y="178142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103</xdr:row>
      <xdr:rowOff>97789</xdr:rowOff>
    </xdr:from>
    <xdr:to>
      <xdr:col>10</xdr:col>
      <xdr:colOff>165100</xdr:colOff>
      <xdr:row>104</xdr:row>
      <xdr:rowOff>27939</xdr:rowOff>
    </xdr:to>
    <xdr:sp macro="" textlink="">
      <xdr:nvSpPr>
        <xdr:cNvPr id="309" name="フローチャート: 判断 308">
          <a:extLst>
            <a:ext uri="{FF2B5EF4-FFF2-40B4-BE49-F238E27FC236}">
              <a16:creationId xmlns:a16="http://schemas.microsoft.com/office/drawing/2014/main" id="{5823B6A7-B1E2-4886-A144-4BA1976D3D34}"/>
            </a:ext>
          </a:extLst>
        </xdr:cNvPr>
        <xdr:cNvSpPr/>
      </xdr:nvSpPr>
      <xdr:spPr>
        <a:xfrm>
          <a:off x="1968500" y="17757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103</xdr:row>
      <xdr:rowOff>34925</xdr:rowOff>
    </xdr:from>
    <xdr:to>
      <xdr:col>6</xdr:col>
      <xdr:colOff>38100</xdr:colOff>
      <xdr:row>103</xdr:row>
      <xdr:rowOff>136525</xdr:rowOff>
    </xdr:to>
    <xdr:sp macro="" textlink="">
      <xdr:nvSpPr>
        <xdr:cNvPr id="310" name="フローチャート: 判断 309">
          <a:extLst>
            <a:ext uri="{FF2B5EF4-FFF2-40B4-BE49-F238E27FC236}">
              <a16:creationId xmlns:a16="http://schemas.microsoft.com/office/drawing/2014/main" id="{D64BF3D4-E9F7-4CBD-BA13-0BF42D92AF13}"/>
            </a:ext>
          </a:extLst>
        </xdr:cNvPr>
        <xdr:cNvSpPr/>
      </xdr:nvSpPr>
      <xdr:spPr>
        <a:xfrm>
          <a:off x="1079500" y="176942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311" name="テキスト ボックス 310">
          <a:extLst>
            <a:ext uri="{FF2B5EF4-FFF2-40B4-BE49-F238E27FC236}">
              <a16:creationId xmlns:a16="http://schemas.microsoft.com/office/drawing/2014/main" id="{B9C20622-222B-4C34-A16B-59820647DBD1}"/>
            </a:ext>
          </a:extLst>
        </xdr:cNvPr>
        <xdr:cNvSpPr txBox="1"/>
      </xdr:nvSpPr>
      <xdr:spPr>
        <a:xfrm>
          <a:off x="4445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312" name="テキスト ボックス 311">
          <a:extLst>
            <a:ext uri="{FF2B5EF4-FFF2-40B4-BE49-F238E27FC236}">
              <a16:creationId xmlns:a16="http://schemas.microsoft.com/office/drawing/2014/main" id="{5E44FA92-DB8C-40CA-A1CC-759D63E344BB}"/>
            </a:ext>
          </a:extLst>
        </xdr:cNvPr>
        <xdr:cNvSpPr txBox="1"/>
      </xdr:nvSpPr>
      <xdr:spPr>
        <a:xfrm>
          <a:off x="3606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313" name="テキスト ボックス 312">
          <a:extLst>
            <a:ext uri="{FF2B5EF4-FFF2-40B4-BE49-F238E27FC236}">
              <a16:creationId xmlns:a16="http://schemas.microsoft.com/office/drawing/2014/main" id="{7075BCD3-4F0A-4CD3-AE61-EC675BEB0705}"/>
            </a:ext>
          </a:extLst>
        </xdr:cNvPr>
        <xdr:cNvSpPr txBox="1"/>
      </xdr:nvSpPr>
      <xdr:spPr>
        <a:xfrm>
          <a:off x="2717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314" name="テキスト ボックス 313">
          <a:extLst>
            <a:ext uri="{FF2B5EF4-FFF2-40B4-BE49-F238E27FC236}">
              <a16:creationId xmlns:a16="http://schemas.microsoft.com/office/drawing/2014/main" id="{2DE81B1F-ED9F-4143-8756-2061CC5D1D08}"/>
            </a:ext>
          </a:extLst>
        </xdr:cNvPr>
        <xdr:cNvSpPr txBox="1"/>
      </xdr:nvSpPr>
      <xdr:spPr>
        <a:xfrm>
          <a:off x="182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315" name="テキスト ボックス 314">
          <a:extLst>
            <a:ext uri="{FF2B5EF4-FFF2-40B4-BE49-F238E27FC236}">
              <a16:creationId xmlns:a16="http://schemas.microsoft.com/office/drawing/2014/main" id="{DE37DF12-5EC0-4A8C-B77F-184423097DF7}"/>
            </a:ext>
          </a:extLst>
        </xdr:cNvPr>
        <xdr:cNvSpPr txBox="1"/>
      </xdr:nvSpPr>
      <xdr:spPr>
        <a:xfrm>
          <a:off x="93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103</xdr:row>
      <xdr:rowOff>44450</xdr:rowOff>
    </xdr:from>
    <xdr:to>
      <xdr:col>24</xdr:col>
      <xdr:colOff>114300</xdr:colOff>
      <xdr:row>103</xdr:row>
      <xdr:rowOff>146050</xdr:rowOff>
    </xdr:to>
    <xdr:sp macro="" textlink="">
      <xdr:nvSpPr>
        <xdr:cNvPr id="316" name="楕円 315">
          <a:extLst>
            <a:ext uri="{FF2B5EF4-FFF2-40B4-BE49-F238E27FC236}">
              <a16:creationId xmlns:a16="http://schemas.microsoft.com/office/drawing/2014/main" id="{949FD3BC-48C5-41EA-AB16-80873AFF5855}"/>
            </a:ext>
          </a:extLst>
        </xdr:cNvPr>
        <xdr:cNvSpPr/>
      </xdr:nvSpPr>
      <xdr:spPr>
        <a:xfrm>
          <a:off x="4584700" y="17703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102</xdr:row>
      <xdr:rowOff>67327</xdr:rowOff>
    </xdr:from>
    <xdr:ext cx="405111" cy="259045"/>
    <xdr:sp macro="" textlink="">
      <xdr:nvSpPr>
        <xdr:cNvPr id="317" name="【市民会館】&#10;有形固定資産減価償却率該当値テキスト">
          <a:extLst>
            <a:ext uri="{FF2B5EF4-FFF2-40B4-BE49-F238E27FC236}">
              <a16:creationId xmlns:a16="http://schemas.microsoft.com/office/drawing/2014/main" id="{3EAAE534-F00D-443C-B000-CCF3ED5269E7}"/>
            </a:ext>
          </a:extLst>
        </xdr:cNvPr>
        <xdr:cNvSpPr txBox="1"/>
      </xdr:nvSpPr>
      <xdr:spPr>
        <a:xfrm>
          <a:off x="4673600" y="175552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103</xdr:row>
      <xdr:rowOff>6350</xdr:rowOff>
    </xdr:from>
    <xdr:to>
      <xdr:col>20</xdr:col>
      <xdr:colOff>38100</xdr:colOff>
      <xdr:row>103</xdr:row>
      <xdr:rowOff>107950</xdr:rowOff>
    </xdr:to>
    <xdr:sp macro="" textlink="">
      <xdr:nvSpPr>
        <xdr:cNvPr id="318" name="楕円 317">
          <a:extLst>
            <a:ext uri="{FF2B5EF4-FFF2-40B4-BE49-F238E27FC236}">
              <a16:creationId xmlns:a16="http://schemas.microsoft.com/office/drawing/2014/main" id="{71A58E44-49F0-4A35-96AD-D37331243FD8}"/>
            </a:ext>
          </a:extLst>
        </xdr:cNvPr>
        <xdr:cNvSpPr/>
      </xdr:nvSpPr>
      <xdr:spPr>
        <a:xfrm>
          <a:off x="3746500" y="17665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103</xdr:row>
      <xdr:rowOff>57150</xdr:rowOff>
    </xdr:from>
    <xdr:to>
      <xdr:col>24</xdr:col>
      <xdr:colOff>63500</xdr:colOff>
      <xdr:row>103</xdr:row>
      <xdr:rowOff>95250</xdr:rowOff>
    </xdr:to>
    <xdr:cxnSp macro="">
      <xdr:nvCxnSpPr>
        <xdr:cNvPr id="319" name="直線コネクタ 318">
          <a:extLst>
            <a:ext uri="{FF2B5EF4-FFF2-40B4-BE49-F238E27FC236}">
              <a16:creationId xmlns:a16="http://schemas.microsoft.com/office/drawing/2014/main" id="{414A5A63-6C6C-413F-9105-08854DE9071B}"/>
            </a:ext>
          </a:extLst>
        </xdr:cNvPr>
        <xdr:cNvCxnSpPr/>
      </xdr:nvCxnSpPr>
      <xdr:spPr>
        <a:xfrm>
          <a:off x="3797300" y="1771650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102</xdr:row>
      <xdr:rowOff>139700</xdr:rowOff>
    </xdr:from>
    <xdr:to>
      <xdr:col>15</xdr:col>
      <xdr:colOff>101600</xdr:colOff>
      <xdr:row>103</xdr:row>
      <xdr:rowOff>69850</xdr:rowOff>
    </xdr:to>
    <xdr:sp macro="" textlink="">
      <xdr:nvSpPr>
        <xdr:cNvPr id="320" name="楕円 319">
          <a:extLst>
            <a:ext uri="{FF2B5EF4-FFF2-40B4-BE49-F238E27FC236}">
              <a16:creationId xmlns:a16="http://schemas.microsoft.com/office/drawing/2014/main" id="{A4A3D41E-FE98-4CA4-A278-04DD7F34FC97}"/>
            </a:ext>
          </a:extLst>
        </xdr:cNvPr>
        <xdr:cNvSpPr/>
      </xdr:nvSpPr>
      <xdr:spPr>
        <a:xfrm>
          <a:off x="2857500" y="17627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103</xdr:row>
      <xdr:rowOff>19050</xdr:rowOff>
    </xdr:from>
    <xdr:to>
      <xdr:col>19</xdr:col>
      <xdr:colOff>177800</xdr:colOff>
      <xdr:row>103</xdr:row>
      <xdr:rowOff>57150</xdr:rowOff>
    </xdr:to>
    <xdr:cxnSp macro="">
      <xdr:nvCxnSpPr>
        <xdr:cNvPr id="321" name="直線コネクタ 320">
          <a:extLst>
            <a:ext uri="{FF2B5EF4-FFF2-40B4-BE49-F238E27FC236}">
              <a16:creationId xmlns:a16="http://schemas.microsoft.com/office/drawing/2014/main" id="{12CB9036-B4D9-4C25-93A0-CE85790A5159}"/>
            </a:ext>
          </a:extLst>
        </xdr:cNvPr>
        <xdr:cNvCxnSpPr/>
      </xdr:nvCxnSpPr>
      <xdr:spPr>
        <a:xfrm>
          <a:off x="2908300" y="176784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102</xdr:row>
      <xdr:rowOff>101600</xdr:rowOff>
    </xdr:from>
    <xdr:to>
      <xdr:col>10</xdr:col>
      <xdr:colOff>165100</xdr:colOff>
      <xdr:row>103</xdr:row>
      <xdr:rowOff>31750</xdr:rowOff>
    </xdr:to>
    <xdr:sp macro="" textlink="">
      <xdr:nvSpPr>
        <xdr:cNvPr id="322" name="楕円 321">
          <a:extLst>
            <a:ext uri="{FF2B5EF4-FFF2-40B4-BE49-F238E27FC236}">
              <a16:creationId xmlns:a16="http://schemas.microsoft.com/office/drawing/2014/main" id="{09B388BB-D1D2-4299-B8CD-63D98E9383C7}"/>
            </a:ext>
          </a:extLst>
        </xdr:cNvPr>
        <xdr:cNvSpPr/>
      </xdr:nvSpPr>
      <xdr:spPr>
        <a:xfrm>
          <a:off x="1968500" y="17589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102</xdr:row>
      <xdr:rowOff>152400</xdr:rowOff>
    </xdr:from>
    <xdr:to>
      <xdr:col>15</xdr:col>
      <xdr:colOff>50800</xdr:colOff>
      <xdr:row>103</xdr:row>
      <xdr:rowOff>19050</xdr:rowOff>
    </xdr:to>
    <xdr:cxnSp macro="">
      <xdr:nvCxnSpPr>
        <xdr:cNvPr id="323" name="直線コネクタ 322">
          <a:extLst>
            <a:ext uri="{FF2B5EF4-FFF2-40B4-BE49-F238E27FC236}">
              <a16:creationId xmlns:a16="http://schemas.microsoft.com/office/drawing/2014/main" id="{32979F21-2BC6-4C24-8D04-31FA85992ACE}"/>
            </a:ext>
          </a:extLst>
        </xdr:cNvPr>
        <xdr:cNvCxnSpPr/>
      </xdr:nvCxnSpPr>
      <xdr:spPr>
        <a:xfrm>
          <a:off x="2019300" y="176403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102</xdr:row>
      <xdr:rowOff>63500</xdr:rowOff>
    </xdr:from>
    <xdr:to>
      <xdr:col>6</xdr:col>
      <xdr:colOff>38100</xdr:colOff>
      <xdr:row>102</xdr:row>
      <xdr:rowOff>165100</xdr:rowOff>
    </xdr:to>
    <xdr:sp macro="" textlink="">
      <xdr:nvSpPr>
        <xdr:cNvPr id="324" name="楕円 323">
          <a:extLst>
            <a:ext uri="{FF2B5EF4-FFF2-40B4-BE49-F238E27FC236}">
              <a16:creationId xmlns:a16="http://schemas.microsoft.com/office/drawing/2014/main" id="{2C9CE629-52A2-4847-9B6C-54415B959A17}"/>
            </a:ext>
          </a:extLst>
        </xdr:cNvPr>
        <xdr:cNvSpPr/>
      </xdr:nvSpPr>
      <xdr:spPr>
        <a:xfrm>
          <a:off x="1079500" y="17551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102</xdr:row>
      <xdr:rowOff>114300</xdr:rowOff>
    </xdr:from>
    <xdr:to>
      <xdr:col>10</xdr:col>
      <xdr:colOff>114300</xdr:colOff>
      <xdr:row>102</xdr:row>
      <xdr:rowOff>152400</xdr:rowOff>
    </xdr:to>
    <xdr:cxnSp macro="">
      <xdr:nvCxnSpPr>
        <xdr:cNvPr id="325" name="直線コネクタ 324">
          <a:extLst>
            <a:ext uri="{FF2B5EF4-FFF2-40B4-BE49-F238E27FC236}">
              <a16:creationId xmlns:a16="http://schemas.microsoft.com/office/drawing/2014/main" id="{991F2983-648D-403D-8A36-6F4E3A9C17D1}"/>
            </a:ext>
          </a:extLst>
        </xdr:cNvPr>
        <xdr:cNvCxnSpPr/>
      </xdr:nvCxnSpPr>
      <xdr:spPr>
        <a:xfrm>
          <a:off x="1130300" y="176022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104</xdr:row>
      <xdr:rowOff>45738</xdr:rowOff>
    </xdr:from>
    <xdr:ext cx="405111" cy="259045"/>
    <xdr:sp macro="" textlink="">
      <xdr:nvSpPr>
        <xdr:cNvPr id="326" name="n_1aveValue【市民会館】&#10;有形固定資産減価償却率">
          <a:extLst>
            <a:ext uri="{FF2B5EF4-FFF2-40B4-BE49-F238E27FC236}">
              <a16:creationId xmlns:a16="http://schemas.microsoft.com/office/drawing/2014/main" id="{4CD84AE1-474F-4C6E-9FEB-83D45F4F7448}"/>
            </a:ext>
          </a:extLst>
        </xdr:cNvPr>
        <xdr:cNvSpPr txBox="1"/>
      </xdr:nvSpPr>
      <xdr:spPr>
        <a:xfrm>
          <a:off x="3582044" y="178765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104</xdr:row>
      <xdr:rowOff>76216</xdr:rowOff>
    </xdr:from>
    <xdr:ext cx="405111" cy="259045"/>
    <xdr:sp macro="" textlink="">
      <xdr:nvSpPr>
        <xdr:cNvPr id="327" name="n_2aveValue【市民会館】&#10;有形固定資産減価償却率">
          <a:extLst>
            <a:ext uri="{FF2B5EF4-FFF2-40B4-BE49-F238E27FC236}">
              <a16:creationId xmlns:a16="http://schemas.microsoft.com/office/drawing/2014/main" id="{964BEA49-7062-45FF-A776-1A3BB177E330}"/>
            </a:ext>
          </a:extLst>
        </xdr:cNvPr>
        <xdr:cNvSpPr txBox="1"/>
      </xdr:nvSpPr>
      <xdr:spPr>
        <a:xfrm>
          <a:off x="2705744" y="179070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104</xdr:row>
      <xdr:rowOff>19066</xdr:rowOff>
    </xdr:from>
    <xdr:ext cx="405111" cy="259045"/>
    <xdr:sp macro="" textlink="">
      <xdr:nvSpPr>
        <xdr:cNvPr id="328" name="n_3aveValue【市民会館】&#10;有形固定資産減価償却率">
          <a:extLst>
            <a:ext uri="{FF2B5EF4-FFF2-40B4-BE49-F238E27FC236}">
              <a16:creationId xmlns:a16="http://schemas.microsoft.com/office/drawing/2014/main" id="{8BCB7B8E-071B-4305-992D-6ED3CC79DD2E}"/>
            </a:ext>
          </a:extLst>
        </xdr:cNvPr>
        <xdr:cNvSpPr txBox="1"/>
      </xdr:nvSpPr>
      <xdr:spPr>
        <a:xfrm>
          <a:off x="1816744" y="178498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103</xdr:row>
      <xdr:rowOff>127652</xdr:rowOff>
    </xdr:from>
    <xdr:ext cx="405111" cy="259045"/>
    <xdr:sp macro="" textlink="">
      <xdr:nvSpPr>
        <xdr:cNvPr id="329" name="n_4aveValue【市民会館】&#10;有形固定資産減価償却率">
          <a:extLst>
            <a:ext uri="{FF2B5EF4-FFF2-40B4-BE49-F238E27FC236}">
              <a16:creationId xmlns:a16="http://schemas.microsoft.com/office/drawing/2014/main" id="{9982F96D-AECD-43CD-89A9-4D0451AD818D}"/>
            </a:ext>
          </a:extLst>
        </xdr:cNvPr>
        <xdr:cNvSpPr txBox="1"/>
      </xdr:nvSpPr>
      <xdr:spPr>
        <a:xfrm>
          <a:off x="927744" y="177870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101</xdr:row>
      <xdr:rowOff>124477</xdr:rowOff>
    </xdr:from>
    <xdr:ext cx="405111" cy="259045"/>
    <xdr:sp macro="" textlink="">
      <xdr:nvSpPr>
        <xdr:cNvPr id="330" name="n_1mainValue【市民会館】&#10;有形固定資産減価償却率">
          <a:extLst>
            <a:ext uri="{FF2B5EF4-FFF2-40B4-BE49-F238E27FC236}">
              <a16:creationId xmlns:a16="http://schemas.microsoft.com/office/drawing/2014/main" id="{6AB87392-D3D4-4EDB-A26F-D0ACE39244BC}"/>
            </a:ext>
          </a:extLst>
        </xdr:cNvPr>
        <xdr:cNvSpPr txBox="1"/>
      </xdr:nvSpPr>
      <xdr:spPr>
        <a:xfrm>
          <a:off x="3582044" y="174409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101</xdr:row>
      <xdr:rowOff>86377</xdr:rowOff>
    </xdr:from>
    <xdr:ext cx="405111" cy="259045"/>
    <xdr:sp macro="" textlink="">
      <xdr:nvSpPr>
        <xdr:cNvPr id="331" name="n_2mainValue【市民会館】&#10;有形固定資産減価償却率">
          <a:extLst>
            <a:ext uri="{FF2B5EF4-FFF2-40B4-BE49-F238E27FC236}">
              <a16:creationId xmlns:a16="http://schemas.microsoft.com/office/drawing/2014/main" id="{A348A11C-E5A5-46DF-B0E0-CB9A901B1FD3}"/>
            </a:ext>
          </a:extLst>
        </xdr:cNvPr>
        <xdr:cNvSpPr txBox="1"/>
      </xdr:nvSpPr>
      <xdr:spPr>
        <a:xfrm>
          <a:off x="2705744" y="174028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101</xdr:row>
      <xdr:rowOff>48277</xdr:rowOff>
    </xdr:from>
    <xdr:ext cx="405111" cy="259045"/>
    <xdr:sp macro="" textlink="">
      <xdr:nvSpPr>
        <xdr:cNvPr id="332" name="n_3mainValue【市民会館】&#10;有形固定資産減価償却率">
          <a:extLst>
            <a:ext uri="{FF2B5EF4-FFF2-40B4-BE49-F238E27FC236}">
              <a16:creationId xmlns:a16="http://schemas.microsoft.com/office/drawing/2014/main" id="{6A3471D5-ED45-4518-8C67-098CFD353C16}"/>
            </a:ext>
          </a:extLst>
        </xdr:cNvPr>
        <xdr:cNvSpPr txBox="1"/>
      </xdr:nvSpPr>
      <xdr:spPr>
        <a:xfrm>
          <a:off x="1816744" y="173647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101</xdr:row>
      <xdr:rowOff>10177</xdr:rowOff>
    </xdr:from>
    <xdr:ext cx="405111" cy="259045"/>
    <xdr:sp macro="" textlink="">
      <xdr:nvSpPr>
        <xdr:cNvPr id="333" name="n_4mainValue【市民会館】&#10;有形固定資産減価償却率">
          <a:extLst>
            <a:ext uri="{FF2B5EF4-FFF2-40B4-BE49-F238E27FC236}">
              <a16:creationId xmlns:a16="http://schemas.microsoft.com/office/drawing/2014/main" id="{8937230B-0A4C-46B7-B417-85EE3FDC2F8E}"/>
            </a:ext>
          </a:extLst>
        </xdr:cNvPr>
        <xdr:cNvSpPr txBox="1"/>
      </xdr:nvSpPr>
      <xdr:spPr>
        <a:xfrm>
          <a:off x="927744" y="17326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334" name="正方形/長方形 333">
          <a:extLst>
            <a:ext uri="{FF2B5EF4-FFF2-40B4-BE49-F238E27FC236}">
              <a16:creationId xmlns:a16="http://schemas.microsoft.com/office/drawing/2014/main" id="{89B9DF69-E1DC-4608-83FD-488EDF40E070}"/>
            </a:ext>
          </a:extLst>
        </xdr:cNvPr>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35" name="正方形/長方形 334">
          <a:extLst>
            <a:ext uri="{FF2B5EF4-FFF2-40B4-BE49-F238E27FC236}">
              <a16:creationId xmlns:a16="http://schemas.microsoft.com/office/drawing/2014/main" id="{BECB2364-95A2-4249-A28C-032A9663C6FD}"/>
            </a:ext>
          </a:extLst>
        </xdr:cNvPr>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36" name="正方形/長方形 335">
          <a:extLst>
            <a:ext uri="{FF2B5EF4-FFF2-40B4-BE49-F238E27FC236}">
              <a16:creationId xmlns:a16="http://schemas.microsoft.com/office/drawing/2014/main" id="{5A2965E7-BEF5-4B6D-8AA3-9D2AFAD5EDBD}"/>
            </a:ext>
          </a:extLst>
        </xdr:cNvPr>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37" name="正方形/長方形 336">
          <a:extLst>
            <a:ext uri="{FF2B5EF4-FFF2-40B4-BE49-F238E27FC236}">
              <a16:creationId xmlns:a16="http://schemas.microsoft.com/office/drawing/2014/main" id="{000D739A-BB0F-4D89-AA3D-72BF5469D729}"/>
            </a:ext>
          </a:extLst>
        </xdr:cNvPr>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38" name="正方形/長方形 337">
          <a:extLst>
            <a:ext uri="{FF2B5EF4-FFF2-40B4-BE49-F238E27FC236}">
              <a16:creationId xmlns:a16="http://schemas.microsoft.com/office/drawing/2014/main" id="{892EDDEB-4FA6-42CC-A0D1-1301186C4942}"/>
            </a:ext>
          </a:extLst>
        </xdr:cNvPr>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39" name="正方形/長方形 338">
          <a:extLst>
            <a:ext uri="{FF2B5EF4-FFF2-40B4-BE49-F238E27FC236}">
              <a16:creationId xmlns:a16="http://schemas.microsoft.com/office/drawing/2014/main" id="{65ADFE8F-972E-4281-884D-35E4B005D68C}"/>
            </a:ext>
          </a:extLst>
        </xdr:cNvPr>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40" name="正方形/長方形 339">
          <a:extLst>
            <a:ext uri="{FF2B5EF4-FFF2-40B4-BE49-F238E27FC236}">
              <a16:creationId xmlns:a16="http://schemas.microsoft.com/office/drawing/2014/main" id="{32D4C75A-D2A9-4D6D-8121-DBB5C531D1D8}"/>
            </a:ext>
          </a:extLst>
        </xdr:cNvPr>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41" name="正方形/長方形 340">
          <a:extLst>
            <a:ext uri="{FF2B5EF4-FFF2-40B4-BE49-F238E27FC236}">
              <a16:creationId xmlns:a16="http://schemas.microsoft.com/office/drawing/2014/main" id="{8B6EC5EA-2BDB-4D86-9180-0DC4731C7C63}"/>
            </a:ext>
          </a:extLst>
        </xdr:cNvPr>
        <xdr:cNvSpPr/>
      </xdr:nvSpPr>
      <xdr:spPr>
        <a:xfrm>
          <a:off x="6604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342" name="テキスト ボックス 341">
          <a:extLst>
            <a:ext uri="{FF2B5EF4-FFF2-40B4-BE49-F238E27FC236}">
              <a16:creationId xmlns:a16="http://schemas.microsoft.com/office/drawing/2014/main" id="{765A9CC9-1C53-43F7-8629-DB5EA7401EB1}"/>
            </a:ext>
          </a:extLst>
        </xdr:cNvPr>
        <xdr:cNvSpPr txBox="1"/>
      </xdr:nvSpPr>
      <xdr:spPr>
        <a:xfrm>
          <a:off x="6565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343" name="直線コネクタ 342">
          <a:extLst>
            <a:ext uri="{FF2B5EF4-FFF2-40B4-BE49-F238E27FC236}">
              <a16:creationId xmlns:a16="http://schemas.microsoft.com/office/drawing/2014/main" id="{28D14C45-3F8D-40DB-A79B-940CC4041267}"/>
            </a:ext>
          </a:extLst>
        </xdr:cNvPr>
        <xdr:cNvCxnSpPr/>
      </xdr:nvCxnSpPr>
      <xdr:spPr>
        <a:xfrm>
          <a:off x="6604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152400</xdr:rowOff>
    </xdr:from>
    <xdr:to>
      <xdr:col>59</xdr:col>
      <xdr:colOff>50800</xdr:colOff>
      <xdr:row>108</xdr:row>
      <xdr:rowOff>152400</xdr:rowOff>
    </xdr:to>
    <xdr:cxnSp macro="">
      <xdr:nvCxnSpPr>
        <xdr:cNvPr id="344" name="直線コネクタ 343">
          <a:extLst>
            <a:ext uri="{FF2B5EF4-FFF2-40B4-BE49-F238E27FC236}">
              <a16:creationId xmlns:a16="http://schemas.microsoft.com/office/drawing/2014/main" id="{A8A22D93-3CE6-414C-B6D0-F872DDDEE9F1}"/>
            </a:ext>
          </a:extLst>
        </xdr:cNvPr>
        <xdr:cNvCxnSpPr/>
      </xdr:nvCxnSpPr>
      <xdr:spPr>
        <a:xfrm>
          <a:off x="6604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108</xdr:row>
      <xdr:rowOff>10177</xdr:rowOff>
    </xdr:from>
    <xdr:ext cx="467179" cy="259045"/>
    <xdr:sp macro="" textlink="">
      <xdr:nvSpPr>
        <xdr:cNvPr id="345" name="テキスト ボックス 344">
          <a:extLst>
            <a:ext uri="{FF2B5EF4-FFF2-40B4-BE49-F238E27FC236}">
              <a16:creationId xmlns:a16="http://schemas.microsoft.com/office/drawing/2014/main" id="{B8DC73A1-C495-4C25-B13B-B5D0C964DEEB}"/>
            </a:ext>
          </a:extLst>
        </xdr:cNvPr>
        <xdr:cNvSpPr txBox="1"/>
      </xdr:nvSpPr>
      <xdr:spPr>
        <a:xfrm>
          <a:off x="6136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106</xdr:row>
      <xdr:rowOff>114300</xdr:rowOff>
    </xdr:from>
    <xdr:to>
      <xdr:col>59</xdr:col>
      <xdr:colOff>50800</xdr:colOff>
      <xdr:row>106</xdr:row>
      <xdr:rowOff>114300</xdr:rowOff>
    </xdr:to>
    <xdr:cxnSp macro="">
      <xdr:nvCxnSpPr>
        <xdr:cNvPr id="346" name="直線コネクタ 345">
          <a:extLst>
            <a:ext uri="{FF2B5EF4-FFF2-40B4-BE49-F238E27FC236}">
              <a16:creationId xmlns:a16="http://schemas.microsoft.com/office/drawing/2014/main" id="{5BCC6B81-9F2B-482F-9B1C-82A8FC85EA32}"/>
            </a:ext>
          </a:extLst>
        </xdr:cNvPr>
        <xdr:cNvCxnSpPr/>
      </xdr:nvCxnSpPr>
      <xdr:spPr>
        <a:xfrm>
          <a:off x="6604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105</xdr:row>
      <xdr:rowOff>143527</xdr:rowOff>
    </xdr:from>
    <xdr:ext cx="467179" cy="259045"/>
    <xdr:sp macro="" textlink="">
      <xdr:nvSpPr>
        <xdr:cNvPr id="347" name="テキスト ボックス 346">
          <a:extLst>
            <a:ext uri="{FF2B5EF4-FFF2-40B4-BE49-F238E27FC236}">
              <a16:creationId xmlns:a16="http://schemas.microsoft.com/office/drawing/2014/main" id="{ED31AC88-5FDB-425D-85F3-FA14B0F3AE26}"/>
            </a:ext>
          </a:extLst>
        </xdr:cNvPr>
        <xdr:cNvSpPr txBox="1"/>
      </xdr:nvSpPr>
      <xdr:spPr>
        <a:xfrm>
          <a:off x="6136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104</xdr:row>
      <xdr:rowOff>76200</xdr:rowOff>
    </xdr:from>
    <xdr:to>
      <xdr:col>59</xdr:col>
      <xdr:colOff>50800</xdr:colOff>
      <xdr:row>104</xdr:row>
      <xdr:rowOff>76200</xdr:rowOff>
    </xdr:to>
    <xdr:cxnSp macro="">
      <xdr:nvCxnSpPr>
        <xdr:cNvPr id="348" name="直線コネクタ 347">
          <a:extLst>
            <a:ext uri="{FF2B5EF4-FFF2-40B4-BE49-F238E27FC236}">
              <a16:creationId xmlns:a16="http://schemas.microsoft.com/office/drawing/2014/main" id="{CF69B0BE-2BD8-4A9B-9300-83458329A503}"/>
            </a:ext>
          </a:extLst>
        </xdr:cNvPr>
        <xdr:cNvCxnSpPr/>
      </xdr:nvCxnSpPr>
      <xdr:spPr>
        <a:xfrm>
          <a:off x="6604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103</xdr:row>
      <xdr:rowOff>105427</xdr:rowOff>
    </xdr:from>
    <xdr:ext cx="467179" cy="259045"/>
    <xdr:sp macro="" textlink="">
      <xdr:nvSpPr>
        <xdr:cNvPr id="349" name="テキスト ボックス 348">
          <a:extLst>
            <a:ext uri="{FF2B5EF4-FFF2-40B4-BE49-F238E27FC236}">
              <a16:creationId xmlns:a16="http://schemas.microsoft.com/office/drawing/2014/main" id="{C29D7F29-6B8E-4FAF-B6C2-52C7EE869493}"/>
            </a:ext>
          </a:extLst>
        </xdr:cNvPr>
        <xdr:cNvSpPr txBox="1"/>
      </xdr:nvSpPr>
      <xdr:spPr>
        <a:xfrm>
          <a:off x="6136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102</xdr:row>
      <xdr:rowOff>38100</xdr:rowOff>
    </xdr:from>
    <xdr:to>
      <xdr:col>59</xdr:col>
      <xdr:colOff>50800</xdr:colOff>
      <xdr:row>102</xdr:row>
      <xdr:rowOff>38100</xdr:rowOff>
    </xdr:to>
    <xdr:cxnSp macro="">
      <xdr:nvCxnSpPr>
        <xdr:cNvPr id="350" name="直線コネクタ 349">
          <a:extLst>
            <a:ext uri="{FF2B5EF4-FFF2-40B4-BE49-F238E27FC236}">
              <a16:creationId xmlns:a16="http://schemas.microsoft.com/office/drawing/2014/main" id="{F8A1CBCA-03B1-4A66-B45E-C302C0665F85}"/>
            </a:ext>
          </a:extLst>
        </xdr:cNvPr>
        <xdr:cNvCxnSpPr/>
      </xdr:nvCxnSpPr>
      <xdr:spPr>
        <a:xfrm>
          <a:off x="6604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101</xdr:row>
      <xdr:rowOff>67327</xdr:rowOff>
    </xdr:from>
    <xdr:ext cx="467179" cy="259045"/>
    <xdr:sp macro="" textlink="">
      <xdr:nvSpPr>
        <xdr:cNvPr id="351" name="テキスト ボックス 350">
          <a:extLst>
            <a:ext uri="{FF2B5EF4-FFF2-40B4-BE49-F238E27FC236}">
              <a16:creationId xmlns:a16="http://schemas.microsoft.com/office/drawing/2014/main" id="{A2345DB3-FF82-457D-B32C-04FDC8CB6E0B}"/>
            </a:ext>
          </a:extLst>
        </xdr:cNvPr>
        <xdr:cNvSpPr txBox="1"/>
      </xdr:nvSpPr>
      <xdr:spPr>
        <a:xfrm>
          <a:off x="6136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0</xdr:rowOff>
    </xdr:from>
    <xdr:to>
      <xdr:col>59</xdr:col>
      <xdr:colOff>50800</xdr:colOff>
      <xdr:row>100</xdr:row>
      <xdr:rowOff>0</xdr:rowOff>
    </xdr:to>
    <xdr:cxnSp macro="">
      <xdr:nvCxnSpPr>
        <xdr:cNvPr id="352" name="直線コネクタ 351">
          <a:extLst>
            <a:ext uri="{FF2B5EF4-FFF2-40B4-BE49-F238E27FC236}">
              <a16:creationId xmlns:a16="http://schemas.microsoft.com/office/drawing/2014/main" id="{54CBD0DD-12BB-44EB-8CE0-E9252A1D09D3}"/>
            </a:ext>
          </a:extLst>
        </xdr:cNvPr>
        <xdr:cNvCxnSpPr/>
      </xdr:nvCxnSpPr>
      <xdr:spPr>
        <a:xfrm>
          <a:off x="6604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99</xdr:row>
      <xdr:rowOff>29227</xdr:rowOff>
    </xdr:from>
    <xdr:ext cx="467179" cy="259045"/>
    <xdr:sp macro="" textlink="">
      <xdr:nvSpPr>
        <xdr:cNvPr id="353" name="テキスト ボックス 352">
          <a:extLst>
            <a:ext uri="{FF2B5EF4-FFF2-40B4-BE49-F238E27FC236}">
              <a16:creationId xmlns:a16="http://schemas.microsoft.com/office/drawing/2014/main" id="{02762F43-1B61-4E28-BDE7-7DE707CB8101}"/>
            </a:ext>
          </a:extLst>
        </xdr:cNvPr>
        <xdr:cNvSpPr txBox="1"/>
      </xdr:nvSpPr>
      <xdr:spPr>
        <a:xfrm>
          <a:off x="6136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354" name="直線コネクタ 353">
          <a:extLst>
            <a:ext uri="{FF2B5EF4-FFF2-40B4-BE49-F238E27FC236}">
              <a16:creationId xmlns:a16="http://schemas.microsoft.com/office/drawing/2014/main" id="{D7698B06-3CFD-43B0-9BC9-2FB3D6E6214D}"/>
            </a:ext>
          </a:extLst>
        </xdr:cNvPr>
        <xdr:cNvCxnSpPr/>
      </xdr:nvCxnSpPr>
      <xdr:spPr>
        <a:xfrm>
          <a:off x="6604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355" name="テキスト ボックス 354">
          <a:extLst>
            <a:ext uri="{FF2B5EF4-FFF2-40B4-BE49-F238E27FC236}">
              <a16:creationId xmlns:a16="http://schemas.microsoft.com/office/drawing/2014/main" id="{21131E98-BF15-4673-AC47-6A88DF8B400B}"/>
            </a:ext>
          </a:extLst>
        </xdr:cNvPr>
        <xdr:cNvSpPr txBox="1"/>
      </xdr:nvSpPr>
      <xdr:spPr>
        <a:xfrm>
          <a:off x="6136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356" name="【市民会館】&#10;一人当たり面積グラフ枠">
          <a:extLst>
            <a:ext uri="{FF2B5EF4-FFF2-40B4-BE49-F238E27FC236}">
              <a16:creationId xmlns:a16="http://schemas.microsoft.com/office/drawing/2014/main" id="{5D01AAF9-16D4-4FBB-B816-58C65EF3EB5E}"/>
            </a:ext>
          </a:extLst>
        </xdr:cNvPr>
        <xdr:cNvSpPr/>
      </xdr:nvSpPr>
      <xdr:spPr>
        <a:xfrm>
          <a:off x="6604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101</xdr:row>
      <xdr:rowOff>32386</xdr:rowOff>
    </xdr:from>
    <xdr:to>
      <xdr:col>54</xdr:col>
      <xdr:colOff>189865</xdr:colOff>
      <xdr:row>108</xdr:row>
      <xdr:rowOff>112395</xdr:rowOff>
    </xdr:to>
    <xdr:cxnSp macro="">
      <xdr:nvCxnSpPr>
        <xdr:cNvPr id="357" name="直線コネクタ 356">
          <a:extLst>
            <a:ext uri="{FF2B5EF4-FFF2-40B4-BE49-F238E27FC236}">
              <a16:creationId xmlns:a16="http://schemas.microsoft.com/office/drawing/2014/main" id="{FB3616E7-D8D9-4BC7-AE59-7BA9ACA16E0D}"/>
            </a:ext>
          </a:extLst>
        </xdr:cNvPr>
        <xdr:cNvCxnSpPr/>
      </xdr:nvCxnSpPr>
      <xdr:spPr>
        <a:xfrm flipV="1">
          <a:off x="10476865" y="17348836"/>
          <a:ext cx="0" cy="12801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116222</xdr:rowOff>
    </xdr:from>
    <xdr:ext cx="469744" cy="259045"/>
    <xdr:sp macro="" textlink="">
      <xdr:nvSpPr>
        <xdr:cNvPr id="358" name="【市民会館】&#10;一人当たり面積最小値テキスト">
          <a:extLst>
            <a:ext uri="{FF2B5EF4-FFF2-40B4-BE49-F238E27FC236}">
              <a16:creationId xmlns:a16="http://schemas.microsoft.com/office/drawing/2014/main" id="{46C7E4A7-6585-4A2D-B269-8CD5AF88F5A9}"/>
            </a:ext>
          </a:extLst>
        </xdr:cNvPr>
        <xdr:cNvSpPr txBox="1"/>
      </xdr:nvSpPr>
      <xdr:spPr>
        <a:xfrm>
          <a:off x="10515600" y="186328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112395</xdr:rowOff>
    </xdr:from>
    <xdr:to>
      <xdr:col>55</xdr:col>
      <xdr:colOff>88900</xdr:colOff>
      <xdr:row>108</xdr:row>
      <xdr:rowOff>112395</xdr:rowOff>
    </xdr:to>
    <xdr:cxnSp macro="">
      <xdr:nvCxnSpPr>
        <xdr:cNvPr id="359" name="直線コネクタ 358">
          <a:extLst>
            <a:ext uri="{FF2B5EF4-FFF2-40B4-BE49-F238E27FC236}">
              <a16:creationId xmlns:a16="http://schemas.microsoft.com/office/drawing/2014/main" id="{798B8BEE-C98F-45B3-9BC2-D19B00186AF0}"/>
            </a:ext>
          </a:extLst>
        </xdr:cNvPr>
        <xdr:cNvCxnSpPr/>
      </xdr:nvCxnSpPr>
      <xdr:spPr>
        <a:xfrm>
          <a:off x="10388600" y="186289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99</xdr:row>
      <xdr:rowOff>150513</xdr:rowOff>
    </xdr:from>
    <xdr:ext cx="469744" cy="259045"/>
    <xdr:sp macro="" textlink="">
      <xdr:nvSpPr>
        <xdr:cNvPr id="360" name="【市民会館】&#10;一人当たり面積最大値テキスト">
          <a:extLst>
            <a:ext uri="{FF2B5EF4-FFF2-40B4-BE49-F238E27FC236}">
              <a16:creationId xmlns:a16="http://schemas.microsoft.com/office/drawing/2014/main" id="{A45C6412-675C-427A-A4FC-95FB7EA982A9}"/>
            </a:ext>
          </a:extLst>
        </xdr:cNvPr>
        <xdr:cNvSpPr txBox="1"/>
      </xdr:nvSpPr>
      <xdr:spPr>
        <a:xfrm>
          <a:off x="10515600" y="171240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0.693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101</xdr:row>
      <xdr:rowOff>32386</xdr:rowOff>
    </xdr:from>
    <xdr:to>
      <xdr:col>55</xdr:col>
      <xdr:colOff>88900</xdr:colOff>
      <xdr:row>101</xdr:row>
      <xdr:rowOff>32386</xdr:rowOff>
    </xdr:to>
    <xdr:cxnSp macro="">
      <xdr:nvCxnSpPr>
        <xdr:cNvPr id="361" name="直線コネクタ 360">
          <a:extLst>
            <a:ext uri="{FF2B5EF4-FFF2-40B4-BE49-F238E27FC236}">
              <a16:creationId xmlns:a16="http://schemas.microsoft.com/office/drawing/2014/main" id="{F9F710E5-D174-49E4-89F3-AF67AAC7E81F}"/>
            </a:ext>
          </a:extLst>
        </xdr:cNvPr>
        <xdr:cNvCxnSpPr/>
      </xdr:nvCxnSpPr>
      <xdr:spPr>
        <a:xfrm>
          <a:off x="10388600" y="173488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105</xdr:row>
      <xdr:rowOff>135272</xdr:rowOff>
    </xdr:from>
    <xdr:ext cx="469744" cy="259045"/>
    <xdr:sp macro="" textlink="">
      <xdr:nvSpPr>
        <xdr:cNvPr id="362" name="【市民会館】&#10;一人当たり面積平均値テキスト">
          <a:extLst>
            <a:ext uri="{FF2B5EF4-FFF2-40B4-BE49-F238E27FC236}">
              <a16:creationId xmlns:a16="http://schemas.microsoft.com/office/drawing/2014/main" id="{8F805964-4AB9-4D53-8326-0727E6F7C9A5}"/>
            </a:ext>
          </a:extLst>
        </xdr:cNvPr>
        <xdr:cNvSpPr txBox="1"/>
      </xdr:nvSpPr>
      <xdr:spPr>
        <a:xfrm>
          <a:off x="10515600" y="1813752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105</xdr:row>
      <xdr:rowOff>156845</xdr:rowOff>
    </xdr:from>
    <xdr:to>
      <xdr:col>55</xdr:col>
      <xdr:colOff>50800</xdr:colOff>
      <xdr:row>106</xdr:row>
      <xdr:rowOff>86995</xdr:rowOff>
    </xdr:to>
    <xdr:sp macro="" textlink="">
      <xdr:nvSpPr>
        <xdr:cNvPr id="363" name="フローチャート: 判断 362">
          <a:extLst>
            <a:ext uri="{FF2B5EF4-FFF2-40B4-BE49-F238E27FC236}">
              <a16:creationId xmlns:a16="http://schemas.microsoft.com/office/drawing/2014/main" id="{D3AD788C-506B-4510-B894-C7BD5C8810A3}"/>
            </a:ext>
          </a:extLst>
        </xdr:cNvPr>
        <xdr:cNvSpPr/>
      </xdr:nvSpPr>
      <xdr:spPr>
        <a:xfrm>
          <a:off x="10426700" y="18159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105</xdr:row>
      <xdr:rowOff>143511</xdr:rowOff>
    </xdr:from>
    <xdr:to>
      <xdr:col>50</xdr:col>
      <xdr:colOff>165100</xdr:colOff>
      <xdr:row>106</xdr:row>
      <xdr:rowOff>73661</xdr:rowOff>
    </xdr:to>
    <xdr:sp macro="" textlink="">
      <xdr:nvSpPr>
        <xdr:cNvPr id="364" name="フローチャート: 判断 363">
          <a:extLst>
            <a:ext uri="{FF2B5EF4-FFF2-40B4-BE49-F238E27FC236}">
              <a16:creationId xmlns:a16="http://schemas.microsoft.com/office/drawing/2014/main" id="{D97A84A2-6543-41DA-B340-0D585453317F}"/>
            </a:ext>
          </a:extLst>
        </xdr:cNvPr>
        <xdr:cNvSpPr/>
      </xdr:nvSpPr>
      <xdr:spPr>
        <a:xfrm>
          <a:off x="9588500" y="181457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105</xdr:row>
      <xdr:rowOff>74930</xdr:rowOff>
    </xdr:from>
    <xdr:to>
      <xdr:col>46</xdr:col>
      <xdr:colOff>38100</xdr:colOff>
      <xdr:row>106</xdr:row>
      <xdr:rowOff>5080</xdr:rowOff>
    </xdr:to>
    <xdr:sp macro="" textlink="">
      <xdr:nvSpPr>
        <xdr:cNvPr id="365" name="フローチャート: 判断 364">
          <a:extLst>
            <a:ext uri="{FF2B5EF4-FFF2-40B4-BE49-F238E27FC236}">
              <a16:creationId xmlns:a16="http://schemas.microsoft.com/office/drawing/2014/main" id="{73A998E8-6E82-408C-892B-42CFD6FBF966}"/>
            </a:ext>
          </a:extLst>
        </xdr:cNvPr>
        <xdr:cNvSpPr/>
      </xdr:nvSpPr>
      <xdr:spPr>
        <a:xfrm>
          <a:off x="8699500" y="18077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105</xdr:row>
      <xdr:rowOff>57786</xdr:rowOff>
    </xdr:from>
    <xdr:to>
      <xdr:col>41</xdr:col>
      <xdr:colOff>101600</xdr:colOff>
      <xdr:row>105</xdr:row>
      <xdr:rowOff>159386</xdr:rowOff>
    </xdr:to>
    <xdr:sp macro="" textlink="">
      <xdr:nvSpPr>
        <xdr:cNvPr id="366" name="フローチャート: 判断 365">
          <a:extLst>
            <a:ext uri="{FF2B5EF4-FFF2-40B4-BE49-F238E27FC236}">
              <a16:creationId xmlns:a16="http://schemas.microsoft.com/office/drawing/2014/main" id="{53D0F9D2-82C4-4DF7-8752-C4DDA448FD6A}"/>
            </a:ext>
          </a:extLst>
        </xdr:cNvPr>
        <xdr:cNvSpPr/>
      </xdr:nvSpPr>
      <xdr:spPr>
        <a:xfrm>
          <a:off x="7810500" y="180600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105</xdr:row>
      <xdr:rowOff>42545</xdr:rowOff>
    </xdr:from>
    <xdr:to>
      <xdr:col>36</xdr:col>
      <xdr:colOff>165100</xdr:colOff>
      <xdr:row>105</xdr:row>
      <xdr:rowOff>144145</xdr:rowOff>
    </xdr:to>
    <xdr:sp macro="" textlink="">
      <xdr:nvSpPr>
        <xdr:cNvPr id="367" name="フローチャート: 判断 366">
          <a:extLst>
            <a:ext uri="{FF2B5EF4-FFF2-40B4-BE49-F238E27FC236}">
              <a16:creationId xmlns:a16="http://schemas.microsoft.com/office/drawing/2014/main" id="{59E5C2B6-4635-477B-9E11-903057D7612D}"/>
            </a:ext>
          </a:extLst>
        </xdr:cNvPr>
        <xdr:cNvSpPr/>
      </xdr:nvSpPr>
      <xdr:spPr>
        <a:xfrm>
          <a:off x="6921500" y="18044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368" name="テキスト ボックス 367">
          <a:extLst>
            <a:ext uri="{FF2B5EF4-FFF2-40B4-BE49-F238E27FC236}">
              <a16:creationId xmlns:a16="http://schemas.microsoft.com/office/drawing/2014/main" id="{9EAC5C5B-DFF8-4331-A814-24B4CC361390}"/>
            </a:ext>
          </a:extLst>
        </xdr:cNvPr>
        <xdr:cNvSpPr txBox="1"/>
      </xdr:nvSpPr>
      <xdr:spPr>
        <a:xfrm>
          <a:off x="10287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369" name="テキスト ボックス 368">
          <a:extLst>
            <a:ext uri="{FF2B5EF4-FFF2-40B4-BE49-F238E27FC236}">
              <a16:creationId xmlns:a16="http://schemas.microsoft.com/office/drawing/2014/main" id="{AC2A2986-78D0-4CB1-A94D-84029FD67E57}"/>
            </a:ext>
          </a:extLst>
        </xdr:cNvPr>
        <xdr:cNvSpPr txBox="1"/>
      </xdr:nvSpPr>
      <xdr:spPr>
        <a:xfrm>
          <a:off x="944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370" name="テキスト ボックス 369">
          <a:extLst>
            <a:ext uri="{FF2B5EF4-FFF2-40B4-BE49-F238E27FC236}">
              <a16:creationId xmlns:a16="http://schemas.microsoft.com/office/drawing/2014/main" id="{19C6637F-90BB-481B-9114-29ED443F973B}"/>
            </a:ext>
          </a:extLst>
        </xdr:cNvPr>
        <xdr:cNvSpPr txBox="1"/>
      </xdr:nvSpPr>
      <xdr:spPr>
        <a:xfrm>
          <a:off x="855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371" name="テキスト ボックス 370">
          <a:extLst>
            <a:ext uri="{FF2B5EF4-FFF2-40B4-BE49-F238E27FC236}">
              <a16:creationId xmlns:a16="http://schemas.microsoft.com/office/drawing/2014/main" id="{A7210228-3EC1-44E7-A5C5-74031FB6CCB3}"/>
            </a:ext>
          </a:extLst>
        </xdr:cNvPr>
        <xdr:cNvSpPr txBox="1"/>
      </xdr:nvSpPr>
      <xdr:spPr>
        <a:xfrm>
          <a:off x="767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372" name="テキスト ボックス 371">
          <a:extLst>
            <a:ext uri="{FF2B5EF4-FFF2-40B4-BE49-F238E27FC236}">
              <a16:creationId xmlns:a16="http://schemas.microsoft.com/office/drawing/2014/main" id="{E5660EB5-9DB2-4F64-BCF6-FBCBEA270D5A}"/>
            </a:ext>
          </a:extLst>
        </xdr:cNvPr>
        <xdr:cNvSpPr txBox="1"/>
      </xdr:nvSpPr>
      <xdr:spPr>
        <a:xfrm>
          <a:off x="678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104</xdr:row>
      <xdr:rowOff>116839</xdr:rowOff>
    </xdr:from>
    <xdr:to>
      <xdr:col>55</xdr:col>
      <xdr:colOff>50800</xdr:colOff>
      <xdr:row>105</xdr:row>
      <xdr:rowOff>46989</xdr:rowOff>
    </xdr:to>
    <xdr:sp macro="" textlink="">
      <xdr:nvSpPr>
        <xdr:cNvPr id="373" name="楕円 372">
          <a:extLst>
            <a:ext uri="{FF2B5EF4-FFF2-40B4-BE49-F238E27FC236}">
              <a16:creationId xmlns:a16="http://schemas.microsoft.com/office/drawing/2014/main" id="{38D9D3D4-4C00-4425-A4B1-DF6793C76FE6}"/>
            </a:ext>
          </a:extLst>
        </xdr:cNvPr>
        <xdr:cNvSpPr/>
      </xdr:nvSpPr>
      <xdr:spPr>
        <a:xfrm>
          <a:off x="10426700" y="179476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103</xdr:row>
      <xdr:rowOff>139716</xdr:rowOff>
    </xdr:from>
    <xdr:ext cx="469744" cy="259045"/>
    <xdr:sp macro="" textlink="">
      <xdr:nvSpPr>
        <xdr:cNvPr id="374" name="【市民会館】&#10;一人当たり面積該当値テキスト">
          <a:extLst>
            <a:ext uri="{FF2B5EF4-FFF2-40B4-BE49-F238E27FC236}">
              <a16:creationId xmlns:a16="http://schemas.microsoft.com/office/drawing/2014/main" id="{93D71316-AD64-4CE0-A4A2-6468A385227E}"/>
            </a:ext>
          </a:extLst>
        </xdr:cNvPr>
        <xdr:cNvSpPr txBox="1"/>
      </xdr:nvSpPr>
      <xdr:spPr>
        <a:xfrm>
          <a:off x="10515600" y="177990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104</xdr:row>
      <xdr:rowOff>130175</xdr:rowOff>
    </xdr:from>
    <xdr:to>
      <xdr:col>50</xdr:col>
      <xdr:colOff>165100</xdr:colOff>
      <xdr:row>105</xdr:row>
      <xdr:rowOff>60325</xdr:rowOff>
    </xdr:to>
    <xdr:sp macro="" textlink="">
      <xdr:nvSpPr>
        <xdr:cNvPr id="375" name="楕円 374">
          <a:extLst>
            <a:ext uri="{FF2B5EF4-FFF2-40B4-BE49-F238E27FC236}">
              <a16:creationId xmlns:a16="http://schemas.microsoft.com/office/drawing/2014/main" id="{06E0CCC7-CFA9-4D8A-B4F8-8AA1AA052C60}"/>
            </a:ext>
          </a:extLst>
        </xdr:cNvPr>
        <xdr:cNvSpPr/>
      </xdr:nvSpPr>
      <xdr:spPr>
        <a:xfrm>
          <a:off x="9588500" y="179609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104</xdr:row>
      <xdr:rowOff>167639</xdr:rowOff>
    </xdr:from>
    <xdr:to>
      <xdr:col>55</xdr:col>
      <xdr:colOff>0</xdr:colOff>
      <xdr:row>105</xdr:row>
      <xdr:rowOff>9525</xdr:rowOff>
    </xdr:to>
    <xdr:cxnSp macro="">
      <xdr:nvCxnSpPr>
        <xdr:cNvPr id="376" name="直線コネクタ 375">
          <a:extLst>
            <a:ext uri="{FF2B5EF4-FFF2-40B4-BE49-F238E27FC236}">
              <a16:creationId xmlns:a16="http://schemas.microsoft.com/office/drawing/2014/main" id="{F5123A96-0477-4C27-B208-06DEB24CFC2B}"/>
            </a:ext>
          </a:extLst>
        </xdr:cNvPr>
        <xdr:cNvCxnSpPr/>
      </xdr:nvCxnSpPr>
      <xdr:spPr>
        <a:xfrm flipV="1">
          <a:off x="9639300" y="17998439"/>
          <a:ext cx="838200" cy="133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104</xdr:row>
      <xdr:rowOff>139700</xdr:rowOff>
    </xdr:from>
    <xdr:to>
      <xdr:col>46</xdr:col>
      <xdr:colOff>38100</xdr:colOff>
      <xdr:row>105</xdr:row>
      <xdr:rowOff>69850</xdr:rowOff>
    </xdr:to>
    <xdr:sp macro="" textlink="">
      <xdr:nvSpPr>
        <xdr:cNvPr id="377" name="楕円 376">
          <a:extLst>
            <a:ext uri="{FF2B5EF4-FFF2-40B4-BE49-F238E27FC236}">
              <a16:creationId xmlns:a16="http://schemas.microsoft.com/office/drawing/2014/main" id="{B3D97C66-E715-48D9-AA05-8FD5DA4DC295}"/>
            </a:ext>
          </a:extLst>
        </xdr:cNvPr>
        <xdr:cNvSpPr/>
      </xdr:nvSpPr>
      <xdr:spPr>
        <a:xfrm>
          <a:off x="8699500" y="17970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105</xdr:row>
      <xdr:rowOff>9525</xdr:rowOff>
    </xdr:from>
    <xdr:to>
      <xdr:col>50</xdr:col>
      <xdr:colOff>114300</xdr:colOff>
      <xdr:row>105</xdr:row>
      <xdr:rowOff>19050</xdr:rowOff>
    </xdr:to>
    <xdr:cxnSp macro="">
      <xdr:nvCxnSpPr>
        <xdr:cNvPr id="378" name="直線コネクタ 377">
          <a:extLst>
            <a:ext uri="{FF2B5EF4-FFF2-40B4-BE49-F238E27FC236}">
              <a16:creationId xmlns:a16="http://schemas.microsoft.com/office/drawing/2014/main" id="{E4CD4D15-DC36-4C06-90EF-E5C5B73E857B}"/>
            </a:ext>
          </a:extLst>
        </xdr:cNvPr>
        <xdr:cNvCxnSpPr/>
      </xdr:nvCxnSpPr>
      <xdr:spPr>
        <a:xfrm flipV="1">
          <a:off x="8750300" y="18011775"/>
          <a:ext cx="889000"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104</xdr:row>
      <xdr:rowOff>149225</xdr:rowOff>
    </xdr:from>
    <xdr:to>
      <xdr:col>41</xdr:col>
      <xdr:colOff>101600</xdr:colOff>
      <xdr:row>105</xdr:row>
      <xdr:rowOff>79375</xdr:rowOff>
    </xdr:to>
    <xdr:sp macro="" textlink="">
      <xdr:nvSpPr>
        <xdr:cNvPr id="379" name="楕円 378">
          <a:extLst>
            <a:ext uri="{FF2B5EF4-FFF2-40B4-BE49-F238E27FC236}">
              <a16:creationId xmlns:a16="http://schemas.microsoft.com/office/drawing/2014/main" id="{F828BFEC-382A-49C9-90D7-AB511FD00334}"/>
            </a:ext>
          </a:extLst>
        </xdr:cNvPr>
        <xdr:cNvSpPr/>
      </xdr:nvSpPr>
      <xdr:spPr>
        <a:xfrm>
          <a:off x="7810500" y="179800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105</xdr:row>
      <xdr:rowOff>19050</xdr:rowOff>
    </xdr:from>
    <xdr:to>
      <xdr:col>45</xdr:col>
      <xdr:colOff>177800</xdr:colOff>
      <xdr:row>105</xdr:row>
      <xdr:rowOff>28575</xdr:rowOff>
    </xdr:to>
    <xdr:cxnSp macro="">
      <xdr:nvCxnSpPr>
        <xdr:cNvPr id="380" name="直線コネクタ 379">
          <a:extLst>
            <a:ext uri="{FF2B5EF4-FFF2-40B4-BE49-F238E27FC236}">
              <a16:creationId xmlns:a16="http://schemas.microsoft.com/office/drawing/2014/main" id="{618F48E4-BC19-4FCA-A333-C4E386D1C603}"/>
            </a:ext>
          </a:extLst>
        </xdr:cNvPr>
        <xdr:cNvCxnSpPr/>
      </xdr:nvCxnSpPr>
      <xdr:spPr>
        <a:xfrm flipV="1">
          <a:off x="7861300" y="18021300"/>
          <a:ext cx="889000"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104</xdr:row>
      <xdr:rowOff>156845</xdr:rowOff>
    </xdr:from>
    <xdr:to>
      <xdr:col>36</xdr:col>
      <xdr:colOff>165100</xdr:colOff>
      <xdr:row>105</xdr:row>
      <xdr:rowOff>86995</xdr:rowOff>
    </xdr:to>
    <xdr:sp macro="" textlink="">
      <xdr:nvSpPr>
        <xdr:cNvPr id="381" name="楕円 380">
          <a:extLst>
            <a:ext uri="{FF2B5EF4-FFF2-40B4-BE49-F238E27FC236}">
              <a16:creationId xmlns:a16="http://schemas.microsoft.com/office/drawing/2014/main" id="{49D3F665-774D-40BA-B83C-4E9E395FF13A}"/>
            </a:ext>
          </a:extLst>
        </xdr:cNvPr>
        <xdr:cNvSpPr/>
      </xdr:nvSpPr>
      <xdr:spPr>
        <a:xfrm>
          <a:off x="6921500" y="179876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105</xdr:row>
      <xdr:rowOff>28575</xdr:rowOff>
    </xdr:from>
    <xdr:to>
      <xdr:col>41</xdr:col>
      <xdr:colOff>50800</xdr:colOff>
      <xdr:row>105</xdr:row>
      <xdr:rowOff>36195</xdr:rowOff>
    </xdr:to>
    <xdr:cxnSp macro="">
      <xdr:nvCxnSpPr>
        <xdr:cNvPr id="382" name="直線コネクタ 381">
          <a:extLst>
            <a:ext uri="{FF2B5EF4-FFF2-40B4-BE49-F238E27FC236}">
              <a16:creationId xmlns:a16="http://schemas.microsoft.com/office/drawing/2014/main" id="{7E5EE188-057B-4611-AA16-6A77589C368C}"/>
            </a:ext>
          </a:extLst>
        </xdr:cNvPr>
        <xdr:cNvCxnSpPr/>
      </xdr:nvCxnSpPr>
      <xdr:spPr>
        <a:xfrm flipV="1">
          <a:off x="6972300" y="18030825"/>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106</xdr:row>
      <xdr:rowOff>64788</xdr:rowOff>
    </xdr:from>
    <xdr:ext cx="469744" cy="259045"/>
    <xdr:sp macro="" textlink="">
      <xdr:nvSpPr>
        <xdr:cNvPr id="383" name="n_1aveValue【市民会館】&#10;一人当たり面積">
          <a:extLst>
            <a:ext uri="{FF2B5EF4-FFF2-40B4-BE49-F238E27FC236}">
              <a16:creationId xmlns:a16="http://schemas.microsoft.com/office/drawing/2014/main" id="{4736479D-422D-4123-AA8E-371EDCD481CA}"/>
            </a:ext>
          </a:extLst>
        </xdr:cNvPr>
        <xdr:cNvSpPr txBox="1"/>
      </xdr:nvSpPr>
      <xdr:spPr>
        <a:xfrm>
          <a:off x="9391727" y="182384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105</xdr:row>
      <xdr:rowOff>167657</xdr:rowOff>
    </xdr:from>
    <xdr:ext cx="469744" cy="259045"/>
    <xdr:sp macro="" textlink="">
      <xdr:nvSpPr>
        <xdr:cNvPr id="384" name="n_2aveValue【市民会館】&#10;一人当たり面積">
          <a:extLst>
            <a:ext uri="{FF2B5EF4-FFF2-40B4-BE49-F238E27FC236}">
              <a16:creationId xmlns:a16="http://schemas.microsoft.com/office/drawing/2014/main" id="{30D82015-7B1B-4740-9A26-C3A1C68421C3}"/>
            </a:ext>
          </a:extLst>
        </xdr:cNvPr>
        <xdr:cNvSpPr txBox="1"/>
      </xdr:nvSpPr>
      <xdr:spPr>
        <a:xfrm>
          <a:off x="8515427" y="18169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105</xdr:row>
      <xdr:rowOff>150513</xdr:rowOff>
    </xdr:from>
    <xdr:ext cx="469744" cy="259045"/>
    <xdr:sp macro="" textlink="">
      <xdr:nvSpPr>
        <xdr:cNvPr id="385" name="n_3aveValue【市民会館】&#10;一人当たり面積">
          <a:extLst>
            <a:ext uri="{FF2B5EF4-FFF2-40B4-BE49-F238E27FC236}">
              <a16:creationId xmlns:a16="http://schemas.microsoft.com/office/drawing/2014/main" id="{B1192B5C-9B9F-46F9-AE50-AC33549914EA}"/>
            </a:ext>
          </a:extLst>
        </xdr:cNvPr>
        <xdr:cNvSpPr txBox="1"/>
      </xdr:nvSpPr>
      <xdr:spPr>
        <a:xfrm>
          <a:off x="7626427" y="181527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105</xdr:row>
      <xdr:rowOff>135272</xdr:rowOff>
    </xdr:from>
    <xdr:ext cx="469744" cy="259045"/>
    <xdr:sp macro="" textlink="">
      <xdr:nvSpPr>
        <xdr:cNvPr id="386" name="n_4aveValue【市民会館】&#10;一人当たり面積">
          <a:extLst>
            <a:ext uri="{FF2B5EF4-FFF2-40B4-BE49-F238E27FC236}">
              <a16:creationId xmlns:a16="http://schemas.microsoft.com/office/drawing/2014/main" id="{4A0B8B5E-E8F2-4E7A-83E4-EBCA34E95FCF}"/>
            </a:ext>
          </a:extLst>
        </xdr:cNvPr>
        <xdr:cNvSpPr txBox="1"/>
      </xdr:nvSpPr>
      <xdr:spPr>
        <a:xfrm>
          <a:off x="6737427" y="181375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103</xdr:row>
      <xdr:rowOff>76852</xdr:rowOff>
    </xdr:from>
    <xdr:ext cx="469744" cy="259045"/>
    <xdr:sp macro="" textlink="">
      <xdr:nvSpPr>
        <xdr:cNvPr id="387" name="n_1mainValue【市民会館】&#10;一人当たり面積">
          <a:extLst>
            <a:ext uri="{FF2B5EF4-FFF2-40B4-BE49-F238E27FC236}">
              <a16:creationId xmlns:a16="http://schemas.microsoft.com/office/drawing/2014/main" id="{F05AF1E4-50E0-4A00-9E95-5DB484653D0A}"/>
            </a:ext>
          </a:extLst>
        </xdr:cNvPr>
        <xdr:cNvSpPr txBox="1"/>
      </xdr:nvSpPr>
      <xdr:spPr>
        <a:xfrm>
          <a:off x="9391727" y="177362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103</xdr:row>
      <xdr:rowOff>86377</xdr:rowOff>
    </xdr:from>
    <xdr:ext cx="469744" cy="259045"/>
    <xdr:sp macro="" textlink="">
      <xdr:nvSpPr>
        <xdr:cNvPr id="388" name="n_2mainValue【市民会館】&#10;一人当たり面積">
          <a:extLst>
            <a:ext uri="{FF2B5EF4-FFF2-40B4-BE49-F238E27FC236}">
              <a16:creationId xmlns:a16="http://schemas.microsoft.com/office/drawing/2014/main" id="{79DCEE36-6822-4B15-A352-68948EA5725B}"/>
            </a:ext>
          </a:extLst>
        </xdr:cNvPr>
        <xdr:cNvSpPr txBox="1"/>
      </xdr:nvSpPr>
      <xdr:spPr>
        <a:xfrm>
          <a:off x="8515427" y="17745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103</xdr:row>
      <xdr:rowOff>95902</xdr:rowOff>
    </xdr:from>
    <xdr:ext cx="469744" cy="259045"/>
    <xdr:sp macro="" textlink="">
      <xdr:nvSpPr>
        <xdr:cNvPr id="389" name="n_3mainValue【市民会館】&#10;一人当たり面積">
          <a:extLst>
            <a:ext uri="{FF2B5EF4-FFF2-40B4-BE49-F238E27FC236}">
              <a16:creationId xmlns:a16="http://schemas.microsoft.com/office/drawing/2014/main" id="{DF093F43-6FD0-43FD-998E-05520FCE059E}"/>
            </a:ext>
          </a:extLst>
        </xdr:cNvPr>
        <xdr:cNvSpPr txBox="1"/>
      </xdr:nvSpPr>
      <xdr:spPr>
        <a:xfrm>
          <a:off x="7626427" y="177552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103</xdr:row>
      <xdr:rowOff>103522</xdr:rowOff>
    </xdr:from>
    <xdr:ext cx="469744" cy="259045"/>
    <xdr:sp macro="" textlink="">
      <xdr:nvSpPr>
        <xdr:cNvPr id="390" name="n_4mainValue【市民会館】&#10;一人当たり面積">
          <a:extLst>
            <a:ext uri="{FF2B5EF4-FFF2-40B4-BE49-F238E27FC236}">
              <a16:creationId xmlns:a16="http://schemas.microsoft.com/office/drawing/2014/main" id="{A3856C3E-FA73-46F7-AE9B-FE6FE8239D7C}"/>
            </a:ext>
          </a:extLst>
        </xdr:cNvPr>
        <xdr:cNvSpPr txBox="1"/>
      </xdr:nvSpPr>
      <xdr:spPr>
        <a:xfrm>
          <a:off x="6737427" y="177628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391" name="正方形/長方形 390">
          <a:extLst>
            <a:ext uri="{FF2B5EF4-FFF2-40B4-BE49-F238E27FC236}">
              <a16:creationId xmlns:a16="http://schemas.microsoft.com/office/drawing/2014/main" id="{A7D953CE-010B-4140-9331-2FA62FF970EF}"/>
            </a:ext>
          </a:extLst>
        </xdr:cNvPr>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92" name="正方形/長方形 391">
          <a:extLst>
            <a:ext uri="{FF2B5EF4-FFF2-40B4-BE49-F238E27FC236}">
              <a16:creationId xmlns:a16="http://schemas.microsoft.com/office/drawing/2014/main" id="{007B3A87-0A69-49CC-BEE5-631FBDD1BE3D}"/>
            </a:ext>
          </a:extLst>
        </xdr:cNvPr>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93" name="正方形/長方形 392">
          <a:extLst>
            <a:ext uri="{FF2B5EF4-FFF2-40B4-BE49-F238E27FC236}">
              <a16:creationId xmlns:a16="http://schemas.microsoft.com/office/drawing/2014/main" id="{75BC0F77-95D4-4C04-B1A3-574848FED5C7}"/>
            </a:ext>
          </a:extLst>
        </xdr:cNvPr>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94" name="正方形/長方形 393">
          <a:extLst>
            <a:ext uri="{FF2B5EF4-FFF2-40B4-BE49-F238E27FC236}">
              <a16:creationId xmlns:a16="http://schemas.microsoft.com/office/drawing/2014/main" id="{8DD009D2-17DC-46F0-9371-F379C7D867AC}"/>
            </a:ext>
          </a:extLst>
        </xdr:cNvPr>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95" name="正方形/長方形 394">
          <a:extLst>
            <a:ext uri="{FF2B5EF4-FFF2-40B4-BE49-F238E27FC236}">
              <a16:creationId xmlns:a16="http://schemas.microsoft.com/office/drawing/2014/main" id="{A386AC3D-6E2D-4E6E-9144-25CA0366FEDE}"/>
            </a:ext>
          </a:extLst>
        </xdr:cNvPr>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96" name="正方形/長方形 395">
          <a:extLst>
            <a:ext uri="{FF2B5EF4-FFF2-40B4-BE49-F238E27FC236}">
              <a16:creationId xmlns:a16="http://schemas.microsoft.com/office/drawing/2014/main" id="{C3D2A510-CCF5-4D7C-A951-EA4EA602A2D7}"/>
            </a:ext>
          </a:extLst>
        </xdr:cNvPr>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97" name="正方形/長方形 396">
          <a:extLst>
            <a:ext uri="{FF2B5EF4-FFF2-40B4-BE49-F238E27FC236}">
              <a16:creationId xmlns:a16="http://schemas.microsoft.com/office/drawing/2014/main" id="{51038C53-24DB-4AEC-9422-1F96457328F9}"/>
            </a:ext>
          </a:extLst>
        </xdr:cNvPr>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98" name="正方形/長方形 397">
          <a:extLst>
            <a:ext uri="{FF2B5EF4-FFF2-40B4-BE49-F238E27FC236}">
              <a16:creationId xmlns:a16="http://schemas.microsoft.com/office/drawing/2014/main" id="{8AE26B2F-89C7-4512-92D6-0D6804C50751}"/>
            </a:ext>
          </a:extLst>
        </xdr:cNvPr>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399" name="テキスト ボックス 398">
          <a:extLst>
            <a:ext uri="{FF2B5EF4-FFF2-40B4-BE49-F238E27FC236}">
              <a16:creationId xmlns:a16="http://schemas.microsoft.com/office/drawing/2014/main" id="{BF8926B6-2289-476E-A12F-EB554BF1393E}"/>
            </a:ext>
          </a:extLst>
        </xdr:cNvPr>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00" name="直線コネクタ 399">
          <a:extLst>
            <a:ext uri="{FF2B5EF4-FFF2-40B4-BE49-F238E27FC236}">
              <a16:creationId xmlns:a16="http://schemas.microsoft.com/office/drawing/2014/main" id="{566E3F9B-7585-4753-8DDC-B82EDA90096E}"/>
            </a:ext>
          </a:extLst>
        </xdr:cNvPr>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401" name="テキスト ボックス 400">
          <a:extLst>
            <a:ext uri="{FF2B5EF4-FFF2-40B4-BE49-F238E27FC236}">
              <a16:creationId xmlns:a16="http://schemas.microsoft.com/office/drawing/2014/main" id="{541AD3FA-49B8-48F4-887C-B5E7BD399474}"/>
            </a:ext>
          </a:extLst>
        </xdr:cNvPr>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402" name="直線コネクタ 401">
          <a:extLst>
            <a:ext uri="{FF2B5EF4-FFF2-40B4-BE49-F238E27FC236}">
              <a16:creationId xmlns:a16="http://schemas.microsoft.com/office/drawing/2014/main" id="{78545E35-1A69-4459-ABE0-E8FB55C9EF45}"/>
            </a:ext>
          </a:extLst>
        </xdr:cNvPr>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67327</xdr:rowOff>
    </xdr:from>
    <xdr:ext cx="467179" cy="259045"/>
    <xdr:sp macro="" textlink="">
      <xdr:nvSpPr>
        <xdr:cNvPr id="403" name="テキスト ボックス 402">
          <a:extLst>
            <a:ext uri="{FF2B5EF4-FFF2-40B4-BE49-F238E27FC236}">
              <a16:creationId xmlns:a16="http://schemas.microsoft.com/office/drawing/2014/main" id="{E92A633C-7CFD-44CA-B91A-B37EB02ABB6A}"/>
            </a:ext>
          </a:extLst>
        </xdr:cNvPr>
        <xdr:cNvSpPr txBox="1"/>
      </xdr:nvSpPr>
      <xdr:spPr>
        <a:xfrm>
          <a:off x="11978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404" name="直線コネクタ 403">
          <a:extLst>
            <a:ext uri="{FF2B5EF4-FFF2-40B4-BE49-F238E27FC236}">
              <a16:creationId xmlns:a16="http://schemas.microsoft.com/office/drawing/2014/main" id="{701B5AF9-F4B9-443A-B58E-B65AC39BB1DC}"/>
            </a:ext>
          </a:extLst>
        </xdr:cNvPr>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405" name="テキスト ボックス 404">
          <a:extLst>
            <a:ext uri="{FF2B5EF4-FFF2-40B4-BE49-F238E27FC236}">
              <a16:creationId xmlns:a16="http://schemas.microsoft.com/office/drawing/2014/main" id="{C75BB1C8-A4FD-4DB9-BA86-B92D515DFBCE}"/>
            </a:ext>
          </a:extLst>
        </xdr:cNvPr>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406" name="直線コネクタ 405">
          <a:extLst>
            <a:ext uri="{FF2B5EF4-FFF2-40B4-BE49-F238E27FC236}">
              <a16:creationId xmlns:a16="http://schemas.microsoft.com/office/drawing/2014/main" id="{00AA08C9-07C1-4D79-910D-DA0117E927A5}"/>
            </a:ext>
          </a:extLst>
        </xdr:cNvPr>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407" name="テキスト ボックス 406">
          <a:extLst>
            <a:ext uri="{FF2B5EF4-FFF2-40B4-BE49-F238E27FC236}">
              <a16:creationId xmlns:a16="http://schemas.microsoft.com/office/drawing/2014/main" id="{643568E8-4F1C-4737-9B43-25DDD15E678F}"/>
            </a:ext>
          </a:extLst>
        </xdr:cNvPr>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408" name="直線コネクタ 407">
          <a:extLst>
            <a:ext uri="{FF2B5EF4-FFF2-40B4-BE49-F238E27FC236}">
              <a16:creationId xmlns:a16="http://schemas.microsoft.com/office/drawing/2014/main" id="{194C4C5C-5DD3-4020-A285-E84CFB1ADF63}"/>
            </a:ext>
          </a:extLst>
        </xdr:cNvPr>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409" name="テキスト ボックス 408">
          <a:extLst>
            <a:ext uri="{FF2B5EF4-FFF2-40B4-BE49-F238E27FC236}">
              <a16:creationId xmlns:a16="http://schemas.microsoft.com/office/drawing/2014/main" id="{EA0BBDFE-A71E-4572-8BF7-80AA995F9699}"/>
            </a:ext>
          </a:extLst>
        </xdr:cNvPr>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410" name="直線コネクタ 409">
          <a:extLst>
            <a:ext uri="{FF2B5EF4-FFF2-40B4-BE49-F238E27FC236}">
              <a16:creationId xmlns:a16="http://schemas.microsoft.com/office/drawing/2014/main" id="{2ED0054D-A5EE-4202-BEE4-4DCA833D188C}"/>
            </a:ext>
          </a:extLst>
        </xdr:cNvPr>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86377</xdr:rowOff>
    </xdr:from>
    <xdr:ext cx="403059" cy="259045"/>
    <xdr:sp macro="" textlink="">
      <xdr:nvSpPr>
        <xdr:cNvPr id="411" name="テキスト ボックス 410">
          <a:extLst>
            <a:ext uri="{FF2B5EF4-FFF2-40B4-BE49-F238E27FC236}">
              <a16:creationId xmlns:a16="http://schemas.microsoft.com/office/drawing/2014/main" id="{7F67AF8B-0B42-499C-A7ED-CC0352683898}"/>
            </a:ext>
          </a:extLst>
        </xdr:cNvPr>
        <xdr:cNvSpPr txBox="1"/>
      </xdr:nvSpPr>
      <xdr:spPr>
        <a:xfrm>
          <a:off x="12042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12" name="直線コネクタ 411">
          <a:extLst>
            <a:ext uri="{FF2B5EF4-FFF2-40B4-BE49-F238E27FC236}">
              <a16:creationId xmlns:a16="http://schemas.microsoft.com/office/drawing/2014/main" id="{8265D60D-EDE2-4C5A-9A09-D34F96731B40}"/>
            </a:ext>
          </a:extLst>
        </xdr:cNvPr>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30</xdr:row>
      <xdr:rowOff>48277</xdr:rowOff>
    </xdr:from>
    <xdr:ext cx="338939" cy="259045"/>
    <xdr:sp macro="" textlink="">
      <xdr:nvSpPr>
        <xdr:cNvPr id="413" name="テキスト ボックス 412">
          <a:extLst>
            <a:ext uri="{FF2B5EF4-FFF2-40B4-BE49-F238E27FC236}">
              <a16:creationId xmlns:a16="http://schemas.microsoft.com/office/drawing/2014/main" id="{A738111D-1D3D-4988-868C-04AE568AD1F7}"/>
            </a:ext>
          </a:extLst>
        </xdr:cNvPr>
        <xdr:cNvSpPr txBox="1"/>
      </xdr:nvSpPr>
      <xdr:spPr>
        <a:xfrm>
          <a:off x="12107061" y="519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414" name="【一般廃棄物処理施設】&#10;有形固定資産減価償却率グラフ枠">
          <a:extLst>
            <a:ext uri="{FF2B5EF4-FFF2-40B4-BE49-F238E27FC236}">
              <a16:creationId xmlns:a16="http://schemas.microsoft.com/office/drawing/2014/main" id="{30061010-16D5-4285-B3C4-8F24ADAE3E36}"/>
            </a:ext>
          </a:extLst>
        </xdr:cNvPr>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51435</xdr:rowOff>
    </xdr:from>
    <xdr:to>
      <xdr:col>85</xdr:col>
      <xdr:colOff>126364</xdr:colOff>
      <xdr:row>42</xdr:row>
      <xdr:rowOff>38100</xdr:rowOff>
    </xdr:to>
    <xdr:cxnSp macro="">
      <xdr:nvCxnSpPr>
        <xdr:cNvPr id="415" name="直線コネクタ 414">
          <a:extLst>
            <a:ext uri="{FF2B5EF4-FFF2-40B4-BE49-F238E27FC236}">
              <a16:creationId xmlns:a16="http://schemas.microsoft.com/office/drawing/2014/main" id="{B24327B5-DA12-47DD-ABD1-AEA0403D44C4}"/>
            </a:ext>
          </a:extLst>
        </xdr:cNvPr>
        <xdr:cNvCxnSpPr/>
      </xdr:nvCxnSpPr>
      <xdr:spPr>
        <a:xfrm flipV="1">
          <a:off x="16318864" y="5709285"/>
          <a:ext cx="0" cy="15297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41927</xdr:rowOff>
    </xdr:from>
    <xdr:ext cx="469744" cy="259045"/>
    <xdr:sp macro="" textlink="">
      <xdr:nvSpPr>
        <xdr:cNvPr id="416" name="【一般廃棄物処理施設】&#10;有形固定資産減価償却率最小値テキスト">
          <a:extLst>
            <a:ext uri="{FF2B5EF4-FFF2-40B4-BE49-F238E27FC236}">
              <a16:creationId xmlns:a16="http://schemas.microsoft.com/office/drawing/2014/main" id="{B5F2B9A7-B10B-4BDB-812E-312295A462FC}"/>
            </a:ext>
          </a:extLst>
        </xdr:cNvPr>
        <xdr:cNvSpPr txBox="1"/>
      </xdr:nvSpPr>
      <xdr:spPr>
        <a:xfrm>
          <a:off x="16357600" y="724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38100</xdr:rowOff>
    </xdr:from>
    <xdr:to>
      <xdr:col>86</xdr:col>
      <xdr:colOff>25400</xdr:colOff>
      <xdr:row>42</xdr:row>
      <xdr:rowOff>38100</xdr:rowOff>
    </xdr:to>
    <xdr:cxnSp macro="">
      <xdr:nvCxnSpPr>
        <xdr:cNvPr id="417" name="直線コネクタ 416">
          <a:extLst>
            <a:ext uri="{FF2B5EF4-FFF2-40B4-BE49-F238E27FC236}">
              <a16:creationId xmlns:a16="http://schemas.microsoft.com/office/drawing/2014/main" id="{4DD237A1-4715-43B4-9456-AF27B1D689C6}"/>
            </a:ext>
          </a:extLst>
        </xdr:cNvPr>
        <xdr:cNvCxnSpPr/>
      </xdr:nvCxnSpPr>
      <xdr:spPr>
        <a:xfrm>
          <a:off x="16230600" y="723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31</xdr:row>
      <xdr:rowOff>169562</xdr:rowOff>
    </xdr:from>
    <xdr:ext cx="405111" cy="259045"/>
    <xdr:sp macro="" textlink="">
      <xdr:nvSpPr>
        <xdr:cNvPr id="418" name="【一般廃棄物処理施設】&#10;有形固定資産減価償却率最大値テキスト">
          <a:extLst>
            <a:ext uri="{FF2B5EF4-FFF2-40B4-BE49-F238E27FC236}">
              <a16:creationId xmlns:a16="http://schemas.microsoft.com/office/drawing/2014/main" id="{A8A5C230-256A-45E7-AB9F-A97897E1DFC2}"/>
            </a:ext>
          </a:extLst>
        </xdr:cNvPr>
        <xdr:cNvSpPr txBox="1"/>
      </xdr:nvSpPr>
      <xdr:spPr>
        <a:xfrm>
          <a:off x="16357600" y="54845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51435</xdr:rowOff>
    </xdr:from>
    <xdr:to>
      <xdr:col>86</xdr:col>
      <xdr:colOff>25400</xdr:colOff>
      <xdr:row>33</xdr:row>
      <xdr:rowOff>51435</xdr:rowOff>
    </xdr:to>
    <xdr:cxnSp macro="">
      <xdr:nvCxnSpPr>
        <xdr:cNvPr id="419" name="直線コネクタ 418">
          <a:extLst>
            <a:ext uri="{FF2B5EF4-FFF2-40B4-BE49-F238E27FC236}">
              <a16:creationId xmlns:a16="http://schemas.microsoft.com/office/drawing/2014/main" id="{6FA324A9-977F-4F07-89D3-99DE94AC679F}"/>
            </a:ext>
          </a:extLst>
        </xdr:cNvPr>
        <xdr:cNvCxnSpPr/>
      </xdr:nvCxnSpPr>
      <xdr:spPr>
        <a:xfrm>
          <a:off x="16230600" y="57092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28592</xdr:rowOff>
    </xdr:from>
    <xdr:ext cx="405111" cy="259045"/>
    <xdr:sp macro="" textlink="">
      <xdr:nvSpPr>
        <xdr:cNvPr id="420" name="【一般廃棄物処理施設】&#10;有形固定資産減価償却率平均値テキスト">
          <a:extLst>
            <a:ext uri="{FF2B5EF4-FFF2-40B4-BE49-F238E27FC236}">
              <a16:creationId xmlns:a16="http://schemas.microsoft.com/office/drawing/2014/main" id="{6F1DF41A-4CCB-4EAA-A208-FC67BDD994E5}"/>
            </a:ext>
          </a:extLst>
        </xdr:cNvPr>
        <xdr:cNvSpPr txBox="1"/>
      </xdr:nvSpPr>
      <xdr:spPr>
        <a:xfrm>
          <a:off x="16357600" y="637224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50165</xdr:rowOff>
    </xdr:from>
    <xdr:to>
      <xdr:col>85</xdr:col>
      <xdr:colOff>177800</xdr:colOff>
      <xdr:row>37</xdr:row>
      <xdr:rowOff>151765</xdr:rowOff>
    </xdr:to>
    <xdr:sp macro="" textlink="">
      <xdr:nvSpPr>
        <xdr:cNvPr id="421" name="フローチャート: 判断 420">
          <a:extLst>
            <a:ext uri="{FF2B5EF4-FFF2-40B4-BE49-F238E27FC236}">
              <a16:creationId xmlns:a16="http://schemas.microsoft.com/office/drawing/2014/main" id="{EFAA13D3-2F2A-4645-9CBE-7EBBC7D663A7}"/>
            </a:ext>
          </a:extLst>
        </xdr:cNvPr>
        <xdr:cNvSpPr/>
      </xdr:nvSpPr>
      <xdr:spPr>
        <a:xfrm>
          <a:off x="16268700" y="6393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92075</xdr:rowOff>
    </xdr:from>
    <xdr:to>
      <xdr:col>81</xdr:col>
      <xdr:colOff>101600</xdr:colOff>
      <xdr:row>38</xdr:row>
      <xdr:rowOff>22225</xdr:rowOff>
    </xdr:to>
    <xdr:sp macro="" textlink="">
      <xdr:nvSpPr>
        <xdr:cNvPr id="422" name="フローチャート: 判断 421">
          <a:extLst>
            <a:ext uri="{FF2B5EF4-FFF2-40B4-BE49-F238E27FC236}">
              <a16:creationId xmlns:a16="http://schemas.microsoft.com/office/drawing/2014/main" id="{5CA2F1D4-7942-48AD-AAB9-CEA8C6E4F676}"/>
            </a:ext>
          </a:extLst>
        </xdr:cNvPr>
        <xdr:cNvSpPr/>
      </xdr:nvSpPr>
      <xdr:spPr>
        <a:xfrm>
          <a:off x="15430500" y="6435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143510</xdr:rowOff>
    </xdr:from>
    <xdr:to>
      <xdr:col>76</xdr:col>
      <xdr:colOff>165100</xdr:colOff>
      <xdr:row>38</xdr:row>
      <xdr:rowOff>73660</xdr:rowOff>
    </xdr:to>
    <xdr:sp macro="" textlink="">
      <xdr:nvSpPr>
        <xdr:cNvPr id="423" name="フローチャート: 判断 422">
          <a:extLst>
            <a:ext uri="{FF2B5EF4-FFF2-40B4-BE49-F238E27FC236}">
              <a16:creationId xmlns:a16="http://schemas.microsoft.com/office/drawing/2014/main" id="{DF9CCF9B-FACD-48B5-BDBC-1EE65EE03555}"/>
            </a:ext>
          </a:extLst>
        </xdr:cNvPr>
        <xdr:cNvSpPr/>
      </xdr:nvSpPr>
      <xdr:spPr>
        <a:xfrm>
          <a:off x="14541500" y="6487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82550</xdr:rowOff>
    </xdr:from>
    <xdr:to>
      <xdr:col>72</xdr:col>
      <xdr:colOff>38100</xdr:colOff>
      <xdr:row>38</xdr:row>
      <xdr:rowOff>12700</xdr:rowOff>
    </xdr:to>
    <xdr:sp macro="" textlink="">
      <xdr:nvSpPr>
        <xdr:cNvPr id="424" name="フローチャート: 判断 423">
          <a:extLst>
            <a:ext uri="{FF2B5EF4-FFF2-40B4-BE49-F238E27FC236}">
              <a16:creationId xmlns:a16="http://schemas.microsoft.com/office/drawing/2014/main" id="{56F37889-8735-4349-A202-9A6959EEC831}"/>
            </a:ext>
          </a:extLst>
        </xdr:cNvPr>
        <xdr:cNvSpPr/>
      </xdr:nvSpPr>
      <xdr:spPr>
        <a:xfrm>
          <a:off x="13652500" y="642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37</xdr:row>
      <xdr:rowOff>84455</xdr:rowOff>
    </xdr:from>
    <xdr:to>
      <xdr:col>67</xdr:col>
      <xdr:colOff>101600</xdr:colOff>
      <xdr:row>38</xdr:row>
      <xdr:rowOff>14605</xdr:rowOff>
    </xdr:to>
    <xdr:sp macro="" textlink="">
      <xdr:nvSpPr>
        <xdr:cNvPr id="425" name="フローチャート: 判断 424">
          <a:extLst>
            <a:ext uri="{FF2B5EF4-FFF2-40B4-BE49-F238E27FC236}">
              <a16:creationId xmlns:a16="http://schemas.microsoft.com/office/drawing/2014/main" id="{95DDAF34-0F29-48E6-9ECA-1DAD44605A16}"/>
            </a:ext>
          </a:extLst>
        </xdr:cNvPr>
        <xdr:cNvSpPr/>
      </xdr:nvSpPr>
      <xdr:spPr>
        <a:xfrm>
          <a:off x="12763500" y="6428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26" name="テキスト ボックス 425">
          <a:extLst>
            <a:ext uri="{FF2B5EF4-FFF2-40B4-BE49-F238E27FC236}">
              <a16:creationId xmlns:a16="http://schemas.microsoft.com/office/drawing/2014/main" id="{51FF34EB-FE80-40DF-840E-F62BA06469D4}"/>
            </a:ext>
          </a:extLst>
        </xdr:cNvPr>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27" name="テキスト ボックス 426">
          <a:extLst>
            <a:ext uri="{FF2B5EF4-FFF2-40B4-BE49-F238E27FC236}">
              <a16:creationId xmlns:a16="http://schemas.microsoft.com/office/drawing/2014/main" id="{CB864FFF-16FA-41AC-99FB-EAE5B8A96FA8}"/>
            </a:ext>
          </a:extLst>
        </xdr:cNvPr>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28" name="テキスト ボックス 427">
          <a:extLst>
            <a:ext uri="{FF2B5EF4-FFF2-40B4-BE49-F238E27FC236}">
              <a16:creationId xmlns:a16="http://schemas.microsoft.com/office/drawing/2014/main" id="{B4A7F1DB-5446-4BFB-8CB4-FC872812537A}"/>
            </a:ext>
          </a:extLst>
        </xdr:cNvPr>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29" name="テキスト ボックス 428">
          <a:extLst>
            <a:ext uri="{FF2B5EF4-FFF2-40B4-BE49-F238E27FC236}">
              <a16:creationId xmlns:a16="http://schemas.microsoft.com/office/drawing/2014/main" id="{53A1C9CE-42EC-4CC3-A7B3-05D832CCD392}"/>
            </a:ext>
          </a:extLst>
        </xdr:cNvPr>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30" name="テキスト ボックス 429">
          <a:extLst>
            <a:ext uri="{FF2B5EF4-FFF2-40B4-BE49-F238E27FC236}">
              <a16:creationId xmlns:a16="http://schemas.microsoft.com/office/drawing/2014/main" id="{665BBE24-9560-4459-8BBC-54CAA8DEA9A9}"/>
            </a:ext>
          </a:extLst>
        </xdr:cNvPr>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35</xdr:row>
      <xdr:rowOff>118745</xdr:rowOff>
    </xdr:from>
    <xdr:to>
      <xdr:col>85</xdr:col>
      <xdr:colOff>177800</xdr:colOff>
      <xdr:row>36</xdr:row>
      <xdr:rowOff>48895</xdr:rowOff>
    </xdr:to>
    <xdr:sp macro="" textlink="">
      <xdr:nvSpPr>
        <xdr:cNvPr id="431" name="楕円 430">
          <a:extLst>
            <a:ext uri="{FF2B5EF4-FFF2-40B4-BE49-F238E27FC236}">
              <a16:creationId xmlns:a16="http://schemas.microsoft.com/office/drawing/2014/main" id="{A712877B-5049-45D4-A7DA-40189C693C18}"/>
            </a:ext>
          </a:extLst>
        </xdr:cNvPr>
        <xdr:cNvSpPr/>
      </xdr:nvSpPr>
      <xdr:spPr>
        <a:xfrm>
          <a:off x="16268700" y="61194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34</xdr:row>
      <xdr:rowOff>141622</xdr:rowOff>
    </xdr:from>
    <xdr:ext cx="405111" cy="259045"/>
    <xdr:sp macro="" textlink="">
      <xdr:nvSpPr>
        <xdr:cNvPr id="432" name="【一般廃棄物処理施設】&#10;有形固定資産減価償却率該当値テキスト">
          <a:extLst>
            <a:ext uri="{FF2B5EF4-FFF2-40B4-BE49-F238E27FC236}">
              <a16:creationId xmlns:a16="http://schemas.microsoft.com/office/drawing/2014/main" id="{BCCDB1BC-8DDE-4CB2-995E-2EF82D9788DF}"/>
            </a:ext>
          </a:extLst>
        </xdr:cNvPr>
        <xdr:cNvSpPr txBox="1"/>
      </xdr:nvSpPr>
      <xdr:spPr>
        <a:xfrm>
          <a:off x="16357600" y="59709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35</xdr:row>
      <xdr:rowOff>40640</xdr:rowOff>
    </xdr:from>
    <xdr:to>
      <xdr:col>81</xdr:col>
      <xdr:colOff>101600</xdr:colOff>
      <xdr:row>35</xdr:row>
      <xdr:rowOff>142240</xdr:rowOff>
    </xdr:to>
    <xdr:sp macro="" textlink="">
      <xdr:nvSpPr>
        <xdr:cNvPr id="433" name="楕円 432">
          <a:extLst>
            <a:ext uri="{FF2B5EF4-FFF2-40B4-BE49-F238E27FC236}">
              <a16:creationId xmlns:a16="http://schemas.microsoft.com/office/drawing/2014/main" id="{FD196FD1-9B28-407A-86B1-DC2FD406D470}"/>
            </a:ext>
          </a:extLst>
        </xdr:cNvPr>
        <xdr:cNvSpPr/>
      </xdr:nvSpPr>
      <xdr:spPr>
        <a:xfrm>
          <a:off x="15430500" y="60413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35</xdr:row>
      <xdr:rowOff>91440</xdr:rowOff>
    </xdr:from>
    <xdr:to>
      <xdr:col>85</xdr:col>
      <xdr:colOff>127000</xdr:colOff>
      <xdr:row>35</xdr:row>
      <xdr:rowOff>169545</xdr:rowOff>
    </xdr:to>
    <xdr:cxnSp macro="">
      <xdr:nvCxnSpPr>
        <xdr:cNvPr id="434" name="直線コネクタ 433">
          <a:extLst>
            <a:ext uri="{FF2B5EF4-FFF2-40B4-BE49-F238E27FC236}">
              <a16:creationId xmlns:a16="http://schemas.microsoft.com/office/drawing/2014/main" id="{C39B05AB-BD4B-4EA3-899E-6C9A5B3CBF80}"/>
            </a:ext>
          </a:extLst>
        </xdr:cNvPr>
        <xdr:cNvCxnSpPr/>
      </xdr:nvCxnSpPr>
      <xdr:spPr>
        <a:xfrm>
          <a:off x="15481300" y="6092190"/>
          <a:ext cx="838200" cy="781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35</xdr:row>
      <xdr:rowOff>158750</xdr:rowOff>
    </xdr:from>
    <xdr:to>
      <xdr:col>76</xdr:col>
      <xdr:colOff>165100</xdr:colOff>
      <xdr:row>36</xdr:row>
      <xdr:rowOff>88900</xdr:rowOff>
    </xdr:to>
    <xdr:sp macro="" textlink="">
      <xdr:nvSpPr>
        <xdr:cNvPr id="435" name="楕円 434">
          <a:extLst>
            <a:ext uri="{FF2B5EF4-FFF2-40B4-BE49-F238E27FC236}">
              <a16:creationId xmlns:a16="http://schemas.microsoft.com/office/drawing/2014/main" id="{4D38875B-975E-4B94-8CE5-78EBD4CAB44D}"/>
            </a:ext>
          </a:extLst>
        </xdr:cNvPr>
        <xdr:cNvSpPr/>
      </xdr:nvSpPr>
      <xdr:spPr>
        <a:xfrm>
          <a:off x="14541500" y="6159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35</xdr:row>
      <xdr:rowOff>91440</xdr:rowOff>
    </xdr:from>
    <xdr:to>
      <xdr:col>81</xdr:col>
      <xdr:colOff>50800</xdr:colOff>
      <xdr:row>36</xdr:row>
      <xdr:rowOff>38100</xdr:rowOff>
    </xdr:to>
    <xdr:cxnSp macro="">
      <xdr:nvCxnSpPr>
        <xdr:cNvPr id="436" name="直線コネクタ 435">
          <a:extLst>
            <a:ext uri="{FF2B5EF4-FFF2-40B4-BE49-F238E27FC236}">
              <a16:creationId xmlns:a16="http://schemas.microsoft.com/office/drawing/2014/main" id="{40493415-3836-4F31-99A4-53722329B710}"/>
            </a:ext>
          </a:extLst>
        </xdr:cNvPr>
        <xdr:cNvCxnSpPr/>
      </xdr:nvCxnSpPr>
      <xdr:spPr>
        <a:xfrm flipV="1">
          <a:off x="14592300" y="6092190"/>
          <a:ext cx="889000" cy="1181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35</xdr:row>
      <xdr:rowOff>92075</xdr:rowOff>
    </xdr:from>
    <xdr:to>
      <xdr:col>72</xdr:col>
      <xdr:colOff>38100</xdr:colOff>
      <xdr:row>36</xdr:row>
      <xdr:rowOff>22225</xdr:rowOff>
    </xdr:to>
    <xdr:sp macro="" textlink="">
      <xdr:nvSpPr>
        <xdr:cNvPr id="437" name="楕円 436">
          <a:extLst>
            <a:ext uri="{FF2B5EF4-FFF2-40B4-BE49-F238E27FC236}">
              <a16:creationId xmlns:a16="http://schemas.microsoft.com/office/drawing/2014/main" id="{DA3510CB-AC34-4ECD-9271-BF263A0EF1AF}"/>
            </a:ext>
          </a:extLst>
        </xdr:cNvPr>
        <xdr:cNvSpPr/>
      </xdr:nvSpPr>
      <xdr:spPr>
        <a:xfrm>
          <a:off x="13652500" y="6092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35</xdr:row>
      <xdr:rowOff>142875</xdr:rowOff>
    </xdr:from>
    <xdr:to>
      <xdr:col>76</xdr:col>
      <xdr:colOff>114300</xdr:colOff>
      <xdr:row>36</xdr:row>
      <xdr:rowOff>38100</xdr:rowOff>
    </xdr:to>
    <xdr:cxnSp macro="">
      <xdr:nvCxnSpPr>
        <xdr:cNvPr id="438" name="直線コネクタ 437">
          <a:extLst>
            <a:ext uri="{FF2B5EF4-FFF2-40B4-BE49-F238E27FC236}">
              <a16:creationId xmlns:a16="http://schemas.microsoft.com/office/drawing/2014/main" id="{5BF63FB0-2A17-452C-8BAF-A505384DF7F5}"/>
            </a:ext>
          </a:extLst>
        </xdr:cNvPr>
        <xdr:cNvCxnSpPr/>
      </xdr:nvCxnSpPr>
      <xdr:spPr>
        <a:xfrm>
          <a:off x="13703300" y="6143625"/>
          <a:ext cx="889000" cy="666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36</xdr:row>
      <xdr:rowOff>50165</xdr:rowOff>
    </xdr:from>
    <xdr:to>
      <xdr:col>67</xdr:col>
      <xdr:colOff>101600</xdr:colOff>
      <xdr:row>36</xdr:row>
      <xdr:rowOff>151765</xdr:rowOff>
    </xdr:to>
    <xdr:sp macro="" textlink="">
      <xdr:nvSpPr>
        <xdr:cNvPr id="439" name="楕円 438">
          <a:extLst>
            <a:ext uri="{FF2B5EF4-FFF2-40B4-BE49-F238E27FC236}">
              <a16:creationId xmlns:a16="http://schemas.microsoft.com/office/drawing/2014/main" id="{B2F55D39-581B-411E-A0AB-DCEC63947189}"/>
            </a:ext>
          </a:extLst>
        </xdr:cNvPr>
        <xdr:cNvSpPr/>
      </xdr:nvSpPr>
      <xdr:spPr>
        <a:xfrm>
          <a:off x="12763500" y="6222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35</xdr:row>
      <xdr:rowOff>142875</xdr:rowOff>
    </xdr:from>
    <xdr:to>
      <xdr:col>71</xdr:col>
      <xdr:colOff>177800</xdr:colOff>
      <xdr:row>36</xdr:row>
      <xdr:rowOff>100965</xdr:rowOff>
    </xdr:to>
    <xdr:cxnSp macro="">
      <xdr:nvCxnSpPr>
        <xdr:cNvPr id="440" name="直線コネクタ 439">
          <a:extLst>
            <a:ext uri="{FF2B5EF4-FFF2-40B4-BE49-F238E27FC236}">
              <a16:creationId xmlns:a16="http://schemas.microsoft.com/office/drawing/2014/main" id="{6737A4CE-CDFF-4E06-A45B-B08589DDA511}"/>
            </a:ext>
          </a:extLst>
        </xdr:cNvPr>
        <xdr:cNvCxnSpPr/>
      </xdr:nvCxnSpPr>
      <xdr:spPr>
        <a:xfrm flipV="1">
          <a:off x="12814300" y="6143625"/>
          <a:ext cx="889000" cy="1295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38</xdr:row>
      <xdr:rowOff>13352</xdr:rowOff>
    </xdr:from>
    <xdr:ext cx="405111" cy="259045"/>
    <xdr:sp macro="" textlink="">
      <xdr:nvSpPr>
        <xdr:cNvPr id="441" name="n_1aveValue【一般廃棄物処理施設】&#10;有形固定資産減価償却率">
          <a:extLst>
            <a:ext uri="{FF2B5EF4-FFF2-40B4-BE49-F238E27FC236}">
              <a16:creationId xmlns:a16="http://schemas.microsoft.com/office/drawing/2014/main" id="{093C65B5-9FDE-414B-A7E1-7D023A668C98}"/>
            </a:ext>
          </a:extLst>
        </xdr:cNvPr>
        <xdr:cNvSpPr txBox="1"/>
      </xdr:nvSpPr>
      <xdr:spPr>
        <a:xfrm>
          <a:off x="15266044" y="65284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38</xdr:row>
      <xdr:rowOff>64787</xdr:rowOff>
    </xdr:from>
    <xdr:ext cx="405111" cy="259045"/>
    <xdr:sp macro="" textlink="">
      <xdr:nvSpPr>
        <xdr:cNvPr id="442" name="n_2aveValue【一般廃棄物処理施設】&#10;有形固定資産減価償却率">
          <a:extLst>
            <a:ext uri="{FF2B5EF4-FFF2-40B4-BE49-F238E27FC236}">
              <a16:creationId xmlns:a16="http://schemas.microsoft.com/office/drawing/2014/main" id="{355BBE2C-3481-47AF-841E-7846E1D76DDC}"/>
            </a:ext>
          </a:extLst>
        </xdr:cNvPr>
        <xdr:cNvSpPr txBox="1"/>
      </xdr:nvSpPr>
      <xdr:spPr>
        <a:xfrm>
          <a:off x="14389744" y="65798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38</xdr:row>
      <xdr:rowOff>3827</xdr:rowOff>
    </xdr:from>
    <xdr:ext cx="405111" cy="259045"/>
    <xdr:sp macro="" textlink="">
      <xdr:nvSpPr>
        <xdr:cNvPr id="443" name="n_3aveValue【一般廃棄物処理施設】&#10;有形固定資産減価償却率">
          <a:extLst>
            <a:ext uri="{FF2B5EF4-FFF2-40B4-BE49-F238E27FC236}">
              <a16:creationId xmlns:a16="http://schemas.microsoft.com/office/drawing/2014/main" id="{C386C392-AFB4-48CB-8D8E-42EBAAE66EDA}"/>
            </a:ext>
          </a:extLst>
        </xdr:cNvPr>
        <xdr:cNvSpPr txBox="1"/>
      </xdr:nvSpPr>
      <xdr:spPr>
        <a:xfrm>
          <a:off x="13500744" y="65189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38</xdr:row>
      <xdr:rowOff>5732</xdr:rowOff>
    </xdr:from>
    <xdr:ext cx="405111" cy="259045"/>
    <xdr:sp macro="" textlink="">
      <xdr:nvSpPr>
        <xdr:cNvPr id="444" name="n_4aveValue【一般廃棄物処理施設】&#10;有形固定資産減価償却率">
          <a:extLst>
            <a:ext uri="{FF2B5EF4-FFF2-40B4-BE49-F238E27FC236}">
              <a16:creationId xmlns:a16="http://schemas.microsoft.com/office/drawing/2014/main" id="{C5650419-8D92-4C77-8F45-726400367BBC}"/>
            </a:ext>
          </a:extLst>
        </xdr:cNvPr>
        <xdr:cNvSpPr txBox="1"/>
      </xdr:nvSpPr>
      <xdr:spPr>
        <a:xfrm>
          <a:off x="12611744" y="65208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33</xdr:row>
      <xdr:rowOff>158767</xdr:rowOff>
    </xdr:from>
    <xdr:ext cx="405111" cy="259045"/>
    <xdr:sp macro="" textlink="">
      <xdr:nvSpPr>
        <xdr:cNvPr id="445" name="n_1mainValue【一般廃棄物処理施設】&#10;有形固定資産減価償却率">
          <a:extLst>
            <a:ext uri="{FF2B5EF4-FFF2-40B4-BE49-F238E27FC236}">
              <a16:creationId xmlns:a16="http://schemas.microsoft.com/office/drawing/2014/main" id="{2988F7B8-AE8C-402F-908C-AF9224E32AC3}"/>
            </a:ext>
          </a:extLst>
        </xdr:cNvPr>
        <xdr:cNvSpPr txBox="1"/>
      </xdr:nvSpPr>
      <xdr:spPr>
        <a:xfrm>
          <a:off x="15266044" y="58166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34</xdr:row>
      <xdr:rowOff>105427</xdr:rowOff>
    </xdr:from>
    <xdr:ext cx="405111" cy="259045"/>
    <xdr:sp macro="" textlink="">
      <xdr:nvSpPr>
        <xdr:cNvPr id="446" name="n_2mainValue【一般廃棄物処理施設】&#10;有形固定資産減価償却率">
          <a:extLst>
            <a:ext uri="{FF2B5EF4-FFF2-40B4-BE49-F238E27FC236}">
              <a16:creationId xmlns:a16="http://schemas.microsoft.com/office/drawing/2014/main" id="{A4452141-8ABB-40C8-89C8-1B22F5B450D6}"/>
            </a:ext>
          </a:extLst>
        </xdr:cNvPr>
        <xdr:cNvSpPr txBox="1"/>
      </xdr:nvSpPr>
      <xdr:spPr>
        <a:xfrm>
          <a:off x="14389744" y="59347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34</xdr:row>
      <xdr:rowOff>38752</xdr:rowOff>
    </xdr:from>
    <xdr:ext cx="405111" cy="259045"/>
    <xdr:sp macro="" textlink="">
      <xdr:nvSpPr>
        <xdr:cNvPr id="447" name="n_3mainValue【一般廃棄物処理施設】&#10;有形固定資産減価償却率">
          <a:extLst>
            <a:ext uri="{FF2B5EF4-FFF2-40B4-BE49-F238E27FC236}">
              <a16:creationId xmlns:a16="http://schemas.microsoft.com/office/drawing/2014/main" id="{DC9D72E1-3B72-49DD-9C14-EAF6B91FA28E}"/>
            </a:ext>
          </a:extLst>
        </xdr:cNvPr>
        <xdr:cNvSpPr txBox="1"/>
      </xdr:nvSpPr>
      <xdr:spPr>
        <a:xfrm>
          <a:off x="13500744" y="58680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34</xdr:row>
      <xdr:rowOff>168292</xdr:rowOff>
    </xdr:from>
    <xdr:ext cx="405111" cy="259045"/>
    <xdr:sp macro="" textlink="">
      <xdr:nvSpPr>
        <xdr:cNvPr id="448" name="n_4mainValue【一般廃棄物処理施設】&#10;有形固定資産減価償却率">
          <a:extLst>
            <a:ext uri="{FF2B5EF4-FFF2-40B4-BE49-F238E27FC236}">
              <a16:creationId xmlns:a16="http://schemas.microsoft.com/office/drawing/2014/main" id="{2B8D025D-955C-4942-8AE9-FF8F098DC5FC}"/>
            </a:ext>
          </a:extLst>
        </xdr:cNvPr>
        <xdr:cNvSpPr txBox="1"/>
      </xdr:nvSpPr>
      <xdr:spPr>
        <a:xfrm>
          <a:off x="12611744" y="59975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49" name="正方形/長方形 448">
          <a:extLst>
            <a:ext uri="{FF2B5EF4-FFF2-40B4-BE49-F238E27FC236}">
              <a16:creationId xmlns:a16="http://schemas.microsoft.com/office/drawing/2014/main" id="{2272C851-E37B-4700-BFAE-C1EE22BD0C5C}"/>
            </a:ext>
          </a:extLst>
        </xdr:cNvPr>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50" name="正方形/長方形 449">
          <a:extLst>
            <a:ext uri="{FF2B5EF4-FFF2-40B4-BE49-F238E27FC236}">
              <a16:creationId xmlns:a16="http://schemas.microsoft.com/office/drawing/2014/main" id="{C809F16F-7892-4D8C-A733-6727CB90B81D}"/>
            </a:ext>
          </a:extLst>
        </xdr:cNvPr>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51" name="正方形/長方形 450">
          <a:extLst>
            <a:ext uri="{FF2B5EF4-FFF2-40B4-BE49-F238E27FC236}">
              <a16:creationId xmlns:a16="http://schemas.microsoft.com/office/drawing/2014/main" id="{FED3B0E0-629F-4498-9806-783FC2D02DED}"/>
            </a:ext>
          </a:extLst>
        </xdr:cNvPr>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52" name="正方形/長方形 451">
          <a:extLst>
            <a:ext uri="{FF2B5EF4-FFF2-40B4-BE49-F238E27FC236}">
              <a16:creationId xmlns:a16="http://schemas.microsoft.com/office/drawing/2014/main" id="{DB3BA9D7-5E63-4B0B-B949-D95A04F06EBC}"/>
            </a:ext>
          </a:extLst>
        </xdr:cNvPr>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53" name="正方形/長方形 452">
          <a:extLst>
            <a:ext uri="{FF2B5EF4-FFF2-40B4-BE49-F238E27FC236}">
              <a16:creationId xmlns:a16="http://schemas.microsoft.com/office/drawing/2014/main" id="{EC26F6C9-B619-499D-A759-38EDBACB8D88}"/>
            </a:ext>
          </a:extLst>
        </xdr:cNvPr>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77,533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54" name="正方形/長方形 453">
          <a:extLst>
            <a:ext uri="{FF2B5EF4-FFF2-40B4-BE49-F238E27FC236}">
              <a16:creationId xmlns:a16="http://schemas.microsoft.com/office/drawing/2014/main" id="{2EA74C48-7F3C-44C8-B0AD-29F6349F7E95}"/>
            </a:ext>
          </a:extLst>
        </xdr:cNvPr>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55" name="正方形/長方形 454">
          <a:extLst>
            <a:ext uri="{FF2B5EF4-FFF2-40B4-BE49-F238E27FC236}">
              <a16:creationId xmlns:a16="http://schemas.microsoft.com/office/drawing/2014/main" id="{BFE36D6D-8115-411D-B92D-9685E4CFAE91}"/>
            </a:ext>
          </a:extLst>
        </xdr:cNvPr>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113,473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56" name="正方形/長方形 455">
          <a:extLst>
            <a:ext uri="{FF2B5EF4-FFF2-40B4-BE49-F238E27FC236}">
              <a16:creationId xmlns:a16="http://schemas.microsoft.com/office/drawing/2014/main" id="{D84FB372-F922-4D0A-887C-64A73E1B253B}"/>
            </a:ext>
          </a:extLst>
        </xdr:cNvPr>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57" name="テキスト ボックス 456">
          <a:extLst>
            <a:ext uri="{FF2B5EF4-FFF2-40B4-BE49-F238E27FC236}">
              <a16:creationId xmlns:a16="http://schemas.microsoft.com/office/drawing/2014/main" id="{3E09D48E-6756-45B7-A414-F213600C6BCE}"/>
            </a:ext>
          </a:extLst>
        </xdr:cNvPr>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58" name="直線コネクタ 457">
          <a:extLst>
            <a:ext uri="{FF2B5EF4-FFF2-40B4-BE49-F238E27FC236}">
              <a16:creationId xmlns:a16="http://schemas.microsoft.com/office/drawing/2014/main" id="{EBB37EA7-537D-488E-AFE2-B9BAD6804A66}"/>
            </a:ext>
          </a:extLst>
        </xdr:cNvPr>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38100</xdr:rowOff>
    </xdr:from>
    <xdr:to>
      <xdr:col>120</xdr:col>
      <xdr:colOff>114300</xdr:colOff>
      <xdr:row>42</xdr:row>
      <xdr:rowOff>38100</xdr:rowOff>
    </xdr:to>
    <xdr:cxnSp macro="">
      <xdr:nvCxnSpPr>
        <xdr:cNvPr id="459" name="直線コネクタ 458">
          <a:extLst>
            <a:ext uri="{FF2B5EF4-FFF2-40B4-BE49-F238E27FC236}">
              <a16:creationId xmlns:a16="http://schemas.microsoft.com/office/drawing/2014/main" id="{5EB6E707-6EBE-4CB0-A55F-B8FE9EF5D139}"/>
            </a:ext>
          </a:extLst>
        </xdr:cNvPr>
        <xdr:cNvCxnSpPr/>
      </xdr:nvCxnSpPr>
      <xdr:spPr>
        <a:xfrm>
          <a:off x="18288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41</xdr:row>
      <xdr:rowOff>67327</xdr:rowOff>
    </xdr:from>
    <xdr:ext cx="248786" cy="259045"/>
    <xdr:sp macro="" textlink="">
      <xdr:nvSpPr>
        <xdr:cNvPr id="460" name="テキスト ボックス 459">
          <a:extLst>
            <a:ext uri="{FF2B5EF4-FFF2-40B4-BE49-F238E27FC236}">
              <a16:creationId xmlns:a16="http://schemas.microsoft.com/office/drawing/2014/main" id="{7F0D0ECA-D8B2-48A4-BFE9-8A63FC8C10B0}"/>
            </a:ext>
          </a:extLst>
        </xdr:cNvPr>
        <xdr:cNvSpPr txBox="1"/>
      </xdr:nvSpPr>
      <xdr:spPr>
        <a:xfrm>
          <a:off x="18039214" y="709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0</xdr:rowOff>
    </xdr:from>
    <xdr:to>
      <xdr:col>120</xdr:col>
      <xdr:colOff>114300</xdr:colOff>
      <xdr:row>40</xdr:row>
      <xdr:rowOff>0</xdr:rowOff>
    </xdr:to>
    <xdr:cxnSp macro="">
      <xdr:nvCxnSpPr>
        <xdr:cNvPr id="461" name="直線コネクタ 460">
          <a:extLst>
            <a:ext uri="{FF2B5EF4-FFF2-40B4-BE49-F238E27FC236}">
              <a16:creationId xmlns:a16="http://schemas.microsoft.com/office/drawing/2014/main" id="{A933A060-41E4-400B-BA40-35C402DD08D0}"/>
            </a:ext>
          </a:extLst>
        </xdr:cNvPr>
        <xdr:cNvCxnSpPr/>
      </xdr:nvCxnSpPr>
      <xdr:spPr>
        <a:xfrm>
          <a:off x="18288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39</xdr:row>
      <xdr:rowOff>29227</xdr:rowOff>
    </xdr:from>
    <xdr:ext cx="595419" cy="259045"/>
    <xdr:sp macro="" textlink="">
      <xdr:nvSpPr>
        <xdr:cNvPr id="462" name="テキスト ボックス 461">
          <a:extLst>
            <a:ext uri="{FF2B5EF4-FFF2-40B4-BE49-F238E27FC236}">
              <a16:creationId xmlns:a16="http://schemas.microsoft.com/office/drawing/2014/main" id="{7D81F4EE-B18F-4A8A-B511-F169FECC27F8}"/>
            </a:ext>
          </a:extLst>
        </xdr:cNvPr>
        <xdr:cNvSpPr txBox="1"/>
      </xdr:nvSpPr>
      <xdr:spPr>
        <a:xfrm>
          <a:off x="17692581" y="671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133350</xdr:rowOff>
    </xdr:from>
    <xdr:to>
      <xdr:col>120</xdr:col>
      <xdr:colOff>114300</xdr:colOff>
      <xdr:row>37</xdr:row>
      <xdr:rowOff>133350</xdr:rowOff>
    </xdr:to>
    <xdr:cxnSp macro="">
      <xdr:nvCxnSpPr>
        <xdr:cNvPr id="463" name="直線コネクタ 462">
          <a:extLst>
            <a:ext uri="{FF2B5EF4-FFF2-40B4-BE49-F238E27FC236}">
              <a16:creationId xmlns:a16="http://schemas.microsoft.com/office/drawing/2014/main" id="{6CDE126F-DB34-4EFD-8C2B-082D22BC8F80}"/>
            </a:ext>
          </a:extLst>
        </xdr:cNvPr>
        <xdr:cNvCxnSpPr/>
      </xdr:nvCxnSpPr>
      <xdr:spPr>
        <a:xfrm>
          <a:off x="18288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36</xdr:row>
      <xdr:rowOff>162577</xdr:rowOff>
    </xdr:from>
    <xdr:ext cx="595419" cy="259045"/>
    <xdr:sp macro="" textlink="">
      <xdr:nvSpPr>
        <xdr:cNvPr id="464" name="テキスト ボックス 463">
          <a:extLst>
            <a:ext uri="{FF2B5EF4-FFF2-40B4-BE49-F238E27FC236}">
              <a16:creationId xmlns:a16="http://schemas.microsoft.com/office/drawing/2014/main" id="{21333732-DFFB-4EAF-8E92-B642FD679D96}"/>
            </a:ext>
          </a:extLst>
        </xdr:cNvPr>
        <xdr:cNvSpPr txBox="1"/>
      </xdr:nvSpPr>
      <xdr:spPr>
        <a:xfrm>
          <a:off x="17692581" y="633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95250</xdr:rowOff>
    </xdr:from>
    <xdr:to>
      <xdr:col>120</xdr:col>
      <xdr:colOff>114300</xdr:colOff>
      <xdr:row>35</xdr:row>
      <xdr:rowOff>95250</xdr:rowOff>
    </xdr:to>
    <xdr:cxnSp macro="">
      <xdr:nvCxnSpPr>
        <xdr:cNvPr id="465" name="直線コネクタ 464">
          <a:extLst>
            <a:ext uri="{FF2B5EF4-FFF2-40B4-BE49-F238E27FC236}">
              <a16:creationId xmlns:a16="http://schemas.microsoft.com/office/drawing/2014/main" id="{DF17A488-FD83-40AA-AF5D-6B990C029BA3}"/>
            </a:ext>
          </a:extLst>
        </xdr:cNvPr>
        <xdr:cNvCxnSpPr/>
      </xdr:nvCxnSpPr>
      <xdr:spPr>
        <a:xfrm>
          <a:off x="18288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34</xdr:row>
      <xdr:rowOff>124477</xdr:rowOff>
    </xdr:from>
    <xdr:ext cx="595419" cy="259045"/>
    <xdr:sp macro="" textlink="">
      <xdr:nvSpPr>
        <xdr:cNvPr id="466" name="テキスト ボックス 465">
          <a:extLst>
            <a:ext uri="{FF2B5EF4-FFF2-40B4-BE49-F238E27FC236}">
              <a16:creationId xmlns:a16="http://schemas.microsoft.com/office/drawing/2014/main" id="{D64B0344-4DE0-4BB4-854E-F669907142CE}"/>
            </a:ext>
          </a:extLst>
        </xdr:cNvPr>
        <xdr:cNvSpPr txBox="1"/>
      </xdr:nvSpPr>
      <xdr:spPr>
        <a:xfrm>
          <a:off x="17692581" y="595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57150</xdr:rowOff>
    </xdr:from>
    <xdr:to>
      <xdr:col>120</xdr:col>
      <xdr:colOff>114300</xdr:colOff>
      <xdr:row>33</xdr:row>
      <xdr:rowOff>57150</xdr:rowOff>
    </xdr:to>
    <xdr:cxnSp macro="">
      <xdr:nvCxnSpPr>
        <xdr:cNvPr id="467" name="直線コネクタ 466">
          <a:extLst>
            <a:ext uri="{FF2B5EF4-FFF2-40B4-BE49-F238E27FC236}">
              <a16:creationId xmlns:a16="http://schemas.microsoft.com/office/drawing/2014/main" id="{E2813127-7A1F-4537-A1BB-A5783C837D36}"/>
            </a:ext>
          </a:extLst>
        </xdr:cNvPr>
        <xdr:cNvCxnSpPr/>
      </xdr:nvCxnSpPr>
      <xdr:spPr>
        <a:xfrm>
          <a:off x="18288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86377</xdr:rowOff>
    </xdr:from>
    <xdr:ext cx="595419" cy="259045"/>
    <xdr:sp macro="" textlink="">
      <xdr:nvSpPr>
        <xdr:cNvPr id="468" name="テキスト ボックス 467">
          <a:extLst>
            <a:ext uri="{FF2B5EF4-FFF2-40B4-BE49-F238E27FC236}">
              <a16:creationId xmlns:a16="http://schemas.microsoft.com/office/drawing/2014/main" id="{45CE7009-2719-4644-8923-587CFBEE3E33}"/>
            </a:ext>
          </a:extLst>
        </xdr:cNvPr>
        <xdr:cNvSpPr txBox="1"/>
      </xdr:nvSpPr>
      <xdr:spPr>
        <a:xfrm>
          <a:off x="17692581" y="557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69" name="直線コネクタ 468">
          <a:extLst>
            <a:ext uri="{FF2B5EF4-FFF2-40B4-BE49-F238E27FC236}">
              <a16:creationId xmlns:a16="http://schemas.microsoft.com/office/drawing/2014/main" id="{97401F20-7461-40B4-9B8F-DAC64271D6B2}"/>
            </a:ext>
          </a:extLst>
        </xdr:cNvPr>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470" name="テキスト ボックス 469">
          <a:extLst>
            <a:ext uri="{FF2B5EF4-FFF2-40B4-BE49-F238E27FC236}">
              <a16:creationId xmlns:a16="http://schemas.microsoft.com/office/drawing/2014/main" id="{0FD6822D-322B-4939-9E5B-5BC4FE5EBC16}"/>
            </a:ext>
          </a:extLst>
        </xdr:cNvPr>
        <xdr:cNvSpPr txBox="1"/>
      </xdr:nvSpPr>
      <xdr:spPr>
        <a:xfrm>
          <a:off x="17692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71" name="【一般廃棄物処理施設】&#10;一人当たり有形固定資産（償却資産）額グラフ枠">
          <a:extLst>
            <a:ext uri="{FF2B5EF4-FFF2-40B4-BE49-F238E27FC236}">
              <a16:creationId xmlns:a16="http://schemas.microsoft.com/office/drawing/2014/main" id="{710BB73A-E31D-4F11-B9EE-5A65C63ACFB3}"/>
            </a:ext>
          </a:extLst>
        </xdr:cNvPr>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150293</xdr:rowOff>
    </xdr:from>
    <xdr:to>
      <xdr:col>116</xdr:col>
      <xdr:colOff>62864</xdr:colOff>
      <xdr:row>42</xdr:row>
      <xdr:rowOff>27897</xdr:rowOff>
    </xdr:to>
    <xdr:cxnSp macro="">
      <xdr:nvCxnSpPr>
        <xdr:cNvPr id="472" name="直線コネクタ 471">
          <a:extLst>
            <a:ext uri="{FF2B5EF4-FFF2-40B4-BE49-F238E27FC236}">
              <a16:creationId xmlns:a16="http://schemas.microsoft.com/office/drawing/2014/main" id="{33FD6B51-D4A1-48A4-80F5-0D422D6735CE}"/>
            </a:ext>
          </a:extLst>
        </xdr:cNvPr>
        <xdr:cNvCxnSpPr/>
      </xdr:nvCxnSpPr>
      <xdr:spPr>
        <a:xfrm flipV="1">
          <a:off x="22160864" y="5979593"/>
          <a:ext cx="0" cy="12492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42</xdr:row>
      <xdr:rowOff>31724</xdr:rowOff>
    </xdr:from>
    <xdr:ext cx="469744" cy="259045"/>
    <xdr:sp macro="" textlink="">
      <xdr:nvSpPr>
        <xdr:cNvPr id="473" name="【一般廃棄物処理施設】&#10;一人当たり有形固定資産（償却資産）額最小値テキスト">
          <a:extLst>
            <a:ext uri="{FF2B5EF4-FFF2-40B4-BE49-F238E27FC236}">
              <a16:creationId xmlns:a16="http://schemas.microsoft.com/office/drawing/2014/main" id="{9901A1F5-1A86-4972-813C-DF34FCA1EF81}"/>
            </a:ext>
          </a:extLst>
        </xdr:cNvPr>
        <xdr:cNvSpPr txBox="1"/>
      </xdr:nvSpPr>
      <xdr:spPr>
        <a:xfrm>
          <a:off x="22199600" y="72326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42</xdr:row>
      <xdr:rowOff>27897</xdr:rowOff>
    </xdr:from>
    <xdr:to>
      <xdr:col>116</xdr:col>
      <xdr:colOff>152400</xdr:colOff>
      <xdr:row>42</xdr:row>
      <xdr:rowOff>27897</xdr:rowOff>
    </xdr:to>
    <xdr:cxnSp macro="">
      <xdr:nvCxnSpPr>
        <xdr:cNvPr id="474" name="直線コネクタ 473">
          <a:extLst>
            <a:ext uri="{FF2B5EF4-FFF2-40B4-BE49-F238E27FC236}">
              <a16:creationId xmlns:a16="http://schemas.microsoft.com/office/drawing/2014/main" id="{B70D36D2-A229-43FC-B041-D908E7FC06C8}"/>
            </a:ext>
          </a:extLst>
        </xdr:cNvPr>
        <xdr:cNvCxnSpPr/>
      </xdr:nvCxnSpPr>
      <xdr:spPr>
        <a:xfrm>
          <a:off x="22072600" y="72287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33</xdr:row>
      <xdr:rowOff>96970</xdr:rowOff>
    </xdr:from>
    <xdr:ext cx="599010" cy="259045"/>
    <xdr:sp macro="" textlink="">
      <xdr:nvSpPr>
        <xdr:cNvPr id="475" name="【一般廃棄物処理施設】&#10;一人当たり有形固定資産（償却資産）額最大値テキスト">
          <a:extLst>
            <a:ext uri="{FF2B5EF4-FFF2-40B4-BE49-F238E27FC236}">
              <a16:creationId xmlns:a16="http://schemas.microsoft.com/office/drawing/2014/main" id="{D8537254-0B94-4B81-B087-F3A7F96164EA}"/>
            </a:ext>
          </a:extLst>
        </xdr:cNvPr>
        <xdr:cNvSpPr txBox="1"/>
      </xdr:nvSpPr>
      <xdr:spPr>
        <a:xfrm>
          <a:off x="22199600" y="57548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330,553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150293</xdr:rowOff>
    </xdr:from>
    <xdr:to>
      <xdr:col>116</xdr:col>
      <xdr:colOff>152400</xdr:colOff>
      <xdr:row>34</xdr:row>
      <xdr:rowOff>150293</xdr:rowOff>
    </xdr:to>
    <xdr:cxnSp macro="">
      <xdr:nvCxnSpPr>
        <xdr:cNvPr id="476" name="直線コネクタ 475">
          <a:extLst>
            <a:ext uri="{FF2B5EF4-FFF2-40B4-BE49-F238E27FC236}">
              <a16:creationId xmlns:a16="http://schemas.microsoft.com/office/drawing/2014/main" id="{F9A71552-5ACA-4D31-AF17-2F1CFF3F93C0}"/>
            </a:ext>
          </a:extLst>
        </xdr:cNvPr>
        <xdr:cNvCxnSpPr/>
      </xdr:nvCxnSpPr>
      <xdr:spPr>
        <a:xfrm>
          <a:off x="22072600" y="59795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107452</xdr:rowOff>
    </xdr:from>
    <xdr:ext cx="599010" cy="259045"/>
    <xdr:sp macro="" textlink="">
      <xdr:nvSpPr>
        <xdr:cNvPr id="477" name="【一般廃棄物処理施設】&#10;一人当たり有形固定資産（償却資産）額平均値テキスト">
          <a:extLst>
            <a:ext uri="{FF2B5EF4-FFF2-40B4-BE49-F238E27FC236}">
              <a16:creationId xmlns:a16="http://schemas.microsoft.com/office/drawing/2014/main" id="{43A4E1FC-4260-4C17-9AE1-124F2D7CEE26}"/>
            </a:ext>
          </a:extLst>
        </xdr:cNvPr>
        <xdr:cNvSpPr txBox="1"/>
      </xdr:nvSpPr>
      <xdr:spPr>
        <a:xfrm>
          <a:off x="22199600" y="662255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142,802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129025</xdr:rowOff>
    </xdr:from>
    <xdr:to>
      <xdr:col>116</xdr:col>
      <xdr:colOff>114300</xdr:colOff>
      <xdr:row>39</xdr:row>
      <xdr:rowOff>59175</xdr:rowOff>
    </xdr:to>
    <xdr:sp macro="" textlink="">
      <xdr:nvSpPr>
        <xdr:cNvPr id="478" name="フローチャート: 判断 477">
          <a:extLst>
            <a:ext uri="{FF2B5EF4-FFF2-40B4-BE49-F238E27FC236}">
              <a16:creationId xmlns:a16="http://schemas.microsoft.com/office/drawing/2014/main" id="{8850D1F1-F3FA-435C-9781-F7B516A5A6E7}"/>
            </a:ext>
          </a:extLst>
        </xdr:cNvPr>
        <xdr:cNvSpPr/>
      </xdr:nvSpPr>
      <xdr:spPr>
        <a:xfrm>
          <a:off x="22110700" y="66441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38</xdr:row>
      <xdr:rowOff>157409</xdr:rowOff>
    </xdr:from>
    <xdr:to>
      <xdr:col>112</xdr:col>
      <xdr:colOff>38100</xdr:colOff>
      <xdr:row>39</xdr:row>
      <xdr:rowOff>87559</xdr:rowOff>
    </xdr:to>
    <xdr:sp macro="" textlink="">
      <xdr:nvSpPr>
        <xdr:cNvPr id="479" name="フローチャート: 判断 478">
          <a:extLst>
            <a:ext uri="{FF2B5EF4-FFF2-40B4-BE49-F238E27FC236}">
              <a16:creationId xmlns:a16="http://schemas.microsoft.com/office/drawing/2014/main" id="{2A67BCEB-587F-4945-B914-D9A8C4F61283}"/>
            </a:ext>
          </a:extLst>
        </xdr:cNvPr>
        <xdr:cNvSpPr/>
      </xdr:nvSpPr>
      <xdr:spPr>
        <a:xfrm>
          <a:off x="21272500" y="66725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31538</xdr:rowOff>
    </xdr:from>
    <xdr:to>
      <xdr:col>107</xdr:col>
      <xdr:colOff>101600</xdr:colOff>
      <xdr:row>39</xdr:row>
      <xdr:rowOff>133138</xdr:rowOff>
    </xdr:to>
    <xdr:sp macro="" textlink="">
      <xdr:nvSpPr>
        <xdr:cNvPr id="480" name="フローチャート: 判断 479">
          <a:extLst>
            <a:ext uri="{FF2B5EF4-FFF2-40B4-BE49-F238E27FC236}">
              <a16:creationId xmlns:a16="http://schemas.microsoft.com/office/drawing/2014/main" id="{27F9613F-5880-4889-B0F9-D86EBA5D1EA0}"/>
            </a:ext>
          </a:extLst>
        </xdr:cNvPr>
        <xdr:cNvSpPr/>
      </xdr:nvSpPr>
      <xdr:spPr>
        <a:xfrm>
          <a:off x="20383500" y="67180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39447</xdr:rowOff>
    </xdr:from>
    <xdr:to>
      <xdr:col>102</xdr:col>
      <xdr:colOff>165100</xdr:colOff>
      <xdr:row>39</xdr:row>
      <xdr:rowOff>141047</xdr:rowOff>
    </xdr:to>
    <xdr:sp macro="" textlink="">
      <xdr:nvSpPr>
        <xdr:cNvPr id="481" name="フローチャート: 判断 480">
          <a:extLst>
            <a:ext uri="{FF2B5EF4-FFF2-40B4-BE49-F238E27FC236}">
              <a16:creationId xmlns:a16="http://schemas.microsoft.com/office/drawing/2014/main" id="{4A692F7E-9250-4B1D-8510-ED2EC478DA0E}"/>
            </a:ext>
          </a:extLst>
        </xdr:cNvPr>
        <xdr:cNvSpPr/>
      </xdr:nvSpPr>
      <xdr:spPr>
        <a:xfrm>
          <a:off x="19494500" y="67259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39</xdr:row>
      <xdr:rowOff>63797</xdr:rowOff>
    </xdr:from>
    <xdr:to>
      <xdr:col>98</xdr:col>
      <xdr:colOff>38100</xdr:colOff>
      <xdr:row>39</xdr:row>
      <xdr:rowOff>165397</xdr:rowOff>
    </xdr:to>
    <xdr:sp macro="" textlink="">
      <xdr:nvSpPr>
        <xdr:cNvPr id="482" name="フローチャート: 判断 481">
          <a:extLst>
            <a:ext uri="{FF2B5EF4-FFF2-40B4-BE49-F238E27FC236}">
              <a16:creationId xmlns:a16="http://schemas.microsoft.com/office/drawing/2014/main" id="{A2F35A3A-EA87-4EF7-B640-3754559892E4}"/>
            </a:ext>
          </a:extLst>
        </xdr:cNvPr>
        <xdr:cNvSpPr/>
      </xdr:nvSpPr>
      <xdr:spPr>
        <a:xfrm>
          <a:off x="18605500" y="67503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83" name="テキスト ボックス 482">
          <a:extLst>
            <a:ext uri="{FF2B5EF4-FFF2-40B4-BE49-F238E27FC236}">
              <a16:creationId xmlns:a16="http://schemas.microsoft.com/office/drawing/2014/main" id="{1B19492D-96A8-41D0-914F-22DCA95B299C}"/>
            </a:ext>
          </a:extLst>
        </xdr:cNvPr>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84" name="テキスト ボックス 483">
          <a:extLst>
            <a:ext uri="{FF2B5EF4-FFF2-40B4-BE49-F238E27FC236}">
              <a16:creationId xmlns:a16="http://schemas.microsoft.com/office/drawing/2014/main" id="{FD571ADE-44E0-4D95-B382-0C60BDB431CC}"/>
            </a:ext>
          </a:extLst>
        </xdr:cNvPr>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85" name="テキスト ボックス 484">
          <a:extLst>
            <a:ext uri="{FF2B5EF4-FFF2-40B4-BE49-F238E27FC236}">
              <a16:creationId xmlns:a16="http://schemas.microsoft.com/office/drawing/2014/main" id="{31E3F6C8-1CD5-4F52-9F17-BFB25D612D8E}"/>
            </a:ext>
          </a:extLst>
        </xdr:cNvPr>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86" name="テキスト ボックス 485">
          <a:extLst>
            <a:ext uri="{FF2B5EF4-FFF2-40B4-BE49-F238E27FC236}">
              <a16:creationId xmlns:a16="http://schemas.microsoft.com/office/drawing/2014/main" id="{A9C2EE5C-8A32-440D-A01C-2AF541B952BA}"/>
            </a:ext>
          </a:extLst>
        </xdr:cNvPr>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87" name="テキスト ボックス 486">
          <a:extLst>
            <a:ext uri="{FF2B5EF4-FFF2-40B4-BE49-F238E27FC236}">
              <a16:creationId xmlns:a16="http://schemas.microsoft.com/office/drawing/2014/main" id="{59898CE3-32DE-4D99-9605-06270D2D07E7}"/>
            </a:ext>
          </a:extLst>
        </xdr:cNvPr>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34</xdr:row>
      <xdr:rowOff>99493</xdr:rowOff>
    </xdr:from>
    <xdr:to>
      <xdr:col>116</xdr:col>
      <xdr:colOff>114300</xdr:colOff>
      <xdr:row>35</xdr:row>
      <xdr:rowOff>29643</xdr:rowOff>
    </xdr:to>
    <xdr:sp macro="" textlink="">
      <xdr:nvSpPr>
        <xdr:cNvPr id="488" name="楕円 487">
          <a:extLst>
            <a:ext uri="{FF2B5EF4-FFF2-40B4-BE49-F238E27FC236}">
              <a16:creationId xmlns:a16="http://schemas.microsoft.com/office/drawing/2014/main" id="{15BAF717-8796-4BD6-A02C-8821E01C7AC8}"/>
            </a:ext>
          </a:extLst>
        </xdr:cNvPr>
        <xdr:cNvSpPr/>
      </xdr:nvSpPr>
      <xdr:spPr>
        <a:xfrm>
          <a:off x="22110700" y="59287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34</xdr:row>
      <xdr:rowOff>52520</xdr:rowOff>
    </xdr:from>
    <xdr:ext cx="599010" cy="259045"/>
    <xdr:sp macro="" textlink="">
      <xdr:nvSpPr>
        <xdr:cNvPr id="489" name="【一般廃棄物処理施設】&#10;一人当たり有形固定資産（償却資産）額該当値テキスト">
          <a:extLst>
            <a:ext uri="{FF2B5EF4-FFF2-40B4-BE49-F238E27FC236}">
              <a16:creationId xmlns:a16="http://schemas.microsoft.com/office/drawing/2014/main" id="{F6C9E1C2-A9B1-4050-B511-D2A96B14579F}"/>
            </a:ext>
          </a:extLst>
        </xdr:cNvPr>
        <xdr:cNvSpPr txBox="1"/>
      </xdr:nvSpPr>
      <xdr:spPr>
        <a:xfrm>
          <a:off x="22199600" y="58818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330,553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34</xdr:row>
      <xdr:rowOff>129242</xdr:rowOff>
    </xdr:from>
    <xdr:to>
      <xdr:col>112</xdr:col>
      <xdr:colOff>38100</xdr:colOff>
      <xdr:row>35</xdr:row>
      <xdr:rowOff>59392</xdr:rowOff>
    </xdr:to>
    <xdr:sp macro="" textlink="">
      <xdr:nvSpPr>
        <xdr:cNvPr id="490" name="楕円 489">
          <a:extLst>
            <a:ext uri="{FF2B5EF4-FFF2-40B4-BE49-F238E27FC236}">
              <a16:creationId xmlns:a16="http://schemas.microsoft.com/office/drawing/2014/main" id="{454E8EED-6179-45FD-8C8F-01C3EEA31C11}"/>
            </a:ext>
          </a:extLst>
        </xdr:cNvPr>
        <xdr:cNvSpPr/>
      </xdr:nvSpPr>
      <xdr:spPr>
        <a:xfrm>
          <a:off x="21272500" y="59585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34</xdr:row>
      <xdr:rowOff>150293</xdr:rowOff>
    </xdr:from>
    <xdr:to>
      <xdr:col>116</xdr:col>
      <xdr:colOff>63500</xdr:colOff>
      <xdr:row>35</xdr:row>
      <xdr:rowOff>8592</xdr:rowOff>
    </xdr:to>
    <xdr:cxnSp macro="">
      <xdr:nvCxnSpPr>
        <xdr:cNvPr id="491" name="直線コネクタ 490">
          <a:extLst>
            <a:ext uri="{FF2B5EF4-FFF2-40B4-BE49-F238E27FC236}">
              <a16:creationId xmlns:a16="http://schemas.microsoft.com/office/drawing/2014/main" id="{5AB6D1EC-2481-4038-AFFE-4F4BC4B89E2E}"/>
            </a:ext>
          </a:extLst>
        </xdr:cNvPr>
        <xdr:cNvCxnSpPr/>
      </xdr:nvCxnSpPr>
      <xdr:spPr>
        <a:xfrm flipV="1">
          <a:off x="21323300" y="5979593"/>
          <a:ext cx="838200" cy="297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36</xdr:row>
      <xdr:rowOff>52596</xdr:rowOff>
    </xdr:from>
    <xdr:to>
      <xdr:col>107</xdr:col>
      <xdr:colOff>101600</xdr:colOff>
      <xdr:row>36</xdr:row>
      <xdr:rowOff>154196</xdr:rowOff>
    </xdr:to>
    <xdr:sp macro="" textlink="">
      <xdr:nvSpPr>
        <xdr:cNvPr id="492" name="楕円 491">
          <a:extLst>
            <a:ext uri="{FF2B5EF4-FFF2-40B4-BE49-F238E27FC236}">
              <a16:creationId xmlns:a16="http://schemas.microsoft.com/office/drawing/2014/main" id="{07CCE7E4-B012-46EA-B3BD-01CC859B991E}"/>
            </a:ext>
          </a:extLst>
        </xdr:cNvPr>
        <xdr:cNvSpPr/>
      </xdr:nvSpPr>
      <xdr:spPr>
        <a:xfrm>
          <a:off x="20383500" y="6224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35</xdr:row>
      <xdr:rowOff>8592</xdr:rowOff>
    </xdr:from>
    <xdr:to>
      <xdr:col>111</xdr:col>
      <xdr:colOff>177800</xdr:colOff>
      <xdr:row>36</xdr:row>
      <xdr:rowOff>103396</xdr:rowOff>
    </xdr:to>
    <xdr:cxnSp macro="">
      <xdr:nvCxnSpPr>
        <xdr:cNvPr id="493" name="直線コネクタ 492">
          <a:extLst>
            <a:ext uri="{FF2B5EF4-FFF2-40B4-BE49-F238E27FC236}">
              <a16:creationId xmlns:a16="http://schemas.microsoft.com/office/drawing/2014/main" id="{E17FB20A-6CC9-476C-9C4D-A1ECF112ABEB}"/>
            </a:ext>
          </a:extLst>
        </xdr:cNvPr>
        <xdr:cNvCxnSpPr/>
      </xdr:nvCxnSpPr>
      <xdr:spPr>
        <a:xfrm flipV="1">
          <a:off x="20434300" y="6009342"/>
          <a:ext cx="889000" cy="2662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36</xdr:row>
      <xdr:rowOff>76290</xdr:rowOff>
    </xdr:from>
    <xdr:to>
      <xdr:col>102</xdr:col>
      <xdr:colOff>165100</xdr:colOff>
      <xdr:row>37</xdr:row>
      <xdr:rowOff>6440</xdr:rowOff>
    </xdr:to>
    <xdr:sp macro="" textlink="">
      <xdr:nvSpPr>
        <xdr:cNvPr id="494" name="楕円 493">
          <a:extLst>
            <a:ext uri="{FF2B5EF4-FFF2-40B4-BE49-F238E27FC236}">
              <a16:creationId xmlns:a16="http://schemas.microsoft.com/office/drawing/2014/main" id="{6036C428-0422-4F31-AB0C-9F41758B22F8}"/>
            </a:ext>
          </a:extLst>
        </xdr:cNvPr>
        <xdr:cNvSpPr/>
      </xdr:nvSpPr>
      <xdr:spPr>
        <a:xfrm>
          <a:off x="19494500" y="62484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36</xdr:row>
      <xdr:rowOff>103396</xdr:rowOff>
    </xdr:from>
    <xdr:to>
      <xdr:col>107</xdr:col>
      <xdr:colOff>50800</xdr:colOff>
      <xdr:row>36</xdr:row>
      <xdr:rowOff>127090</xdr:rowOff>
    </xdr:to>
    <xdr:cxnSp macro="">
      <xdr:nvCxnSpPr>
        <xdr:cNvPr id="495" name="直線コネクタ 494">
          <a:extLst>
            <a:ext uri="{FF2B5EF4-FFF2-40B4-BE49-F238E27FC236}">
              <a16:creationId xmlns:a16="http://schemas.microsoft.com/office/drawing/2014/main" id="{AA26C199-5B97-4A33-B9E4-3CBCC130BB3E}"/>
            </a:ext>
          </a:extLst>
        </xdr:cNvPr>
        <xdr:cNvCxnSpPr/>
      </xdr:nvCxnSpPr>
      <xdr:spPr>
        <a:xfrm flipV="1">
          <a:off x="19545300" y="6275596"/>
          <a:ext cx="889000" cy="236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37</xdr:row>
      <xdr:rowOff>99756</xdr:rowOff>
    </xdr:from>
    <xdr:to>
      <xdr:col>98</xdr:col>
      <xdr:colOff>38100</xdr:colOff>
      <xdr:row>38</xdr:row>
      <xdr:rowOff>29906</xdr:rowOff>
    </xdr:to>
    <xdr:sp macro="" textlink="">
      <xdr:nvSpPr>
        <xdr:cNvPr id="496" name="楕円 495">
          <a:extLst>
            <a:ext uri="{FF2B5EF4-FFF2-40B4-BE49-F238E27FC236}">
              <a16:creationId xmlns:a16="http://schemas.microsoft.com/office/drawing/2014/main" id="{EADACC62-60BE-4FA5-901C-4459B47D7347}"/>
            </a:ext>
          </a:extLst>
        </xdr:cNvPr>
        <xdr:cNvSpPr/>
      </xdr:nvSpPr>
      <xdr:spPr>
        <a:xfrm>
          <a:off x="18605500" y="64434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36</xdr:row>
      <xdr:rowOff>127090</xdr:rowOff>
    </xdr:from>
    <xdr:to>
      <xdr:col>102</xdr:col>
      <xdr:colOff>114300</xdr:colOff>
      <xdr:row>37</xdr:row>
      <xdr:rowOff>150556</xdr:rowOff>
    </xdr:to>
    <xdr:cxnSp macro="">
      <xdr:nvCxnSpPr>
        <xdr:cNvPr id="497" name="直線コネクタ 496">
          <a:extLst>
            <a:ext uri="{FF2B5EF4-FFF2-40B4-BE49-F238E27FC236}">
              <a16:creationId xmlns:a16="http://schemas.microsoft.com/office/drawing/2014/main" id="{D91EC136-4B17-47BA-8D11-B166F3D5719C}"/>
            </a:ext>
          </a:extLst>
        </xdr:cNvPr>
        <xdr:cNvCxnSpPr/>
      </xdr:nvCxnSpPr>
      <xdr:spPr>
        <a:xfrm flipV="1">
          <a:off x="18656300" y="6299290"/>
          <a:ext cx="889000" cy="1949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56095</xdr:colOff>
      <xdr:row>39</xdr:row>
      <xdr:rowOff>78686</xdr:rowOff>
    </xdr:from>
    <xdr:ext cx="599010" cy="259045"/>
    <xdr:sp macro="" textlink="">
      <xdr:nvSpPr>
        <xdr:cNvPr id="498" name="n_1aveValue【一般廃棄物処理施設】&#10;一人当たり有形固定資産（償却資産）額">
          <a:extLst>
            <a:ext uri="{FF2B5EF4-FFF2-40B4-BE49-F238E27FC236}">
              <a16:creationId xmlns:a16="http://schemas.microsoft.com/office/drawing/2014/main" id="{4BDD8260-1693-4BFD-A37C-D3FB81F3933D}"/>
            </a:ext>
          </a:extLst>
        </xdr:cNvPr>
        <xdr:cNvSpPr txBox="1"/>
      </xdr:nvSpPr>
      <xdr:spPr>
        <a:xfrm>
          <a:off x="21011095" y="67652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135,352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39</xdr:row>
      <xdr:rowOff>124265</xdr:rowOff>
    </xdr:from>
    <xdr:ext cx="599010" cy="259045"/>
    <xdr:sp macro="" textlink="">
      <xdr:nvSpPr>
        <xdr:cNvPr id="499" name="n_2aveValue【一般廃棄物処理施設】&#10;一人当たり有形固定資産（償却資産）額">
          <a:extLst>
            <a:ext uri="{FF2B5EF4-FFF2-40B4-BE49-F238E27FC236}">
              <a16:creationId xmlns:a16="http://schemas.microsoft.com/office/drawing/2014/main" id="{A45A3C11-6E83-4D1B-B937-652DFB49235A}"/>
            </a:ext>
          </a:extLst>
        </xdr:cNvPr>
        <xdr:cNvSpPr txBox="1"/>
      </xdr:nvSpPr>
      <xdr:spPr>
        <a:xfrm>
          <a:off x="20134795" y="68108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123,389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39</xdr:row>
      <xdr:rowOff>132174</xdr:rowOff>
    </xdr:from>
    <xdr:ext cx="599010" cy="259045"/>
    <xdr:sp macro="" textlink="">
      <xdr:nvSpPr>
        <xdr:cNvPr id="500" name="n_3aveValue【一般廃棄物処理施設】&#10;一人当たり有形固定資産（償却資産）額">
          <a:extLst>
            <a:ext uri="{FF2B5EF4-FFF2-40B4-BE49-F238E27FC236}">
              <a16:creationId xmlns:a16="http://schemas.microsoft.com/office/drawing/2014/main" id="{55C2CE01-3BE8-4357-9A34-6D451BF593D1}"/>
            </a:ext>
          </a:extLst>
        </xdr:cNvPr>
        <xdr:cNvSpPr txBox="1"/>
      </xdr:nvSpPr>
      <xdr:spPr>
        <a:xfrm>
          <a:off x="19245795" y="68187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68795</xdr:colOff>
      <xdr:row>39</xdr:row>
      <xdr:rowOff>156524</xdr:rowOff>
    </xdr:from>
    <xdr:ext cx="599010" cy="259045"/>
    <xdr:sp macro="" textlink="">
      <xdr:nvSpPr>
        <xdr:cNvPr id="501" name="n_4aveValue【一般廃棄物処理施設】&#10;一人当たり有形固定資産（償却資産）額">
          <a:extLst>
            <a:ext uri="{FF2B5EF4-FFF2-40B4-BE49-F238E27FC236}">
              <a16:creationId xmlns:a16="http://schemas.microsoft.com/office/drawing/2014/main" id="{10D5363D-BF72-4A08-8EED-F8A1EE187256}"/>
            </a:ext>
          </a:extLst>
        </xdr:cNvPr>
        <xdr:cNvSpPr txBox="1"/>
      </xdr:nvSpPr>
      <xdr:spPr>
        <a:xfrm>
          <a:off x="18356795" y="68430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114,922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56095</xdr:colOff>
      <xdr:row>33</xdr:row>
      <xdr:rowOff>75919</xdr:rowOff>
    </xdr:from>
    <xdr:ext cx="599010" cy="259045"/>
    <xdr:sp macro="" textlink="">
      <xdr:nvSpPr>
        <xdr:cNvPr id="502" name="n_1mainValue【一般廃棄物処理施設】&#10;一人当たり有形固定資産（償却資産）額">
          <a:extLst>
            <a:ext uri="{FF2B5EF4-FFF2-40B4-BE49-F238E27FC236}">
              <a16:creationId xmlns:a16="http://schemas.microsoft.com/office/drawing/2014/main" id="{9235AB43-4EA0-4444-A0D8-948C53ADDFED}"/>
            </a:ext>
          </a:extLst>
        </xdr:cNvPr>
        <xdr:cNvSpPr txBox="1"/>
      </xdr:nvSpPr>
      <xdr:spPr>
        <a:xfrm>
          <a:off x="21011095" y="57337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322,745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34</xdr:row>
      <xdr:rowOff>170723</xdr:rowOff>
    </xdr:from>
    <xdr:ext cx="599010" cy="259045"/>
    <xdr:sp macro="" textlink="">
      <xdr:nvSpPr>
        <xdr:cNvPr id="503" name="n_2mainValue【一般廃棄物処理施設】&#10;一人当たり有形固定資産（償却資産）額">
          <a:extLst>
            <a:ext uri="{FF2B5EF4-FFF2-40B4-BE49-F238E27FC236}">
              <a16:creationId xmlns:a16="http://schemas.microsoft.com/office/drawing/2014/main" id="{E7CFD480-D967-40ED-A5BE-6521753F430C}"/>
            </a:ext>
          </a:extLst>
        </xdr:cNvPr>
        <xdr:cNvSpPr txBox="1"/>
      </xdr:nvSpPr>
      <xdr:spPr>
        <a:xfrm>
          <a:off x="20134795" y="60000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252,862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35</xdr:row>
      <xdr:rowOff>22967</xdr:rowOff>
    </xdr:from>
    <xdr:ext cx="599010" cy="259045"/>
    <xdr:sp macro="" textlink="">
      <xdr:nvSpPr>
        <xdr:cNvPr id="504" name="n_3mainValue【一般廃棄物処理施設】&#10;一人当たり有形固定資産（償却資産）額">
          <a:extLst>
            <a:ext uri="{FF2B5EF4-FFF2-40B4-BE49-F238E27FC236}">
              <a16:creationId xmlns:a16="http://schemas.microsoft.com/office/drawing/2014/main" id="{30CD9F4B-CB29-48E3-8702-5B3FAD26D584}"/>
            </a:ext>
          </a:extLst>
        </xdr:cNvPr>
        <xdr:cNvSpPr txBox="1"/>
      </xdr:nvSpPr>
      <xdr:spPr>
        <a:xfrm>
          <a:off x="19245795" y="60237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246,643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68795</xdr:colOff>
      <xdr:row>36</xdr:row>
      <xdr:rowOff>46433</xdr:rowOff>
    </xdr:from>
    <xdr:ext cx="599010" cy="259045"/>
    <xdr:sp macro="" textlink="">
      <xdr:nvSpPr>
        <xdr:cNvPr id="505" name="n_4mainValue【一般廃棄物処理施設】&#10;一人当たり有形固定資産（償却資産）額">
          <a:extLst>
            <a:ext uri="{FF2B5EF4-FFF2-40B4-BE49-F238E27FC236}">
              <a16:creationId xmlns:a16="http://schemas.microsoft.com/office/drawing/2014/main" id="{1DE008CC-101B-4478-AB86-78A2D3E9E933}"/>
            </a:ext>
          </a:extLst>
        </xdr:cNvPr>
        <xdr:cNvSpPr txBox="1"/>
      </xdr:nvSpPr>
      <xdr:spPr>
        <a:xfrm>
          <a:off x="18356795" y="62186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195,484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06" name="正方形/長方形 505">
          <a:extLst>
            <a:ext uri="{FF2B5EF4-FFF2-40B4-BE49-F238E27FC236}">
              <a16:creationId xmlns:a16="http://schemas.microsoft.com/office/drawing/2014/main" id="{76C685CD-295B-4A28-BE4B-368F06010C1D}"/>
            </a:ext>
          </a:extLst>
        </xdr:cNvPr>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07" name="正方形/長方形 506">
          <a:extLst>
            <a:ext uri="{FF2B5EF4-FFF2-40B4-BE49-F238E27FC236}">
              <a16:creationId xmlns:a16="http://schemas.microsoft.com/office/drawing/2014/main" id="{CFDD7E05-C934-4029-9678-C2C0CE6A73B8}"/>
            </a:ext>
          </a:extLst>
        </xdr:cNvPr>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08" name="正方形/長方形 507">
          <a:extLst>
            <a:ext uri="{FF2B5EF4-FFF2-40B4-BE49-F238E27FC236}">
              <a16:creationId xmlns:a16="http://schemas.microsoft.com/office/drawing/2014/main" id="{76BF2920-EF54-43E6-8BD0-29BD586E0408}"/>
            </a:ext>
          </a:extLst>
        </xdr:cNvPr>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09" name="正方形/長方形 508">
          <a:extLst>
            <a:ext uri="{FF2B5EF4-FFF2-40B4-BE49-F238E27FC236}">
              <a16:creationId xmlns:a16="http://schemas.microsoft.com/office/drawing/2014/main" id="{63BF0F7F-8BAE-4CD7-8454-881880B011AD}"/>
            </a:ext>
          </a:extLst>
        </xdr:cNvPr>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10" name="正方形/長方形 509">
          <a:extLst>
            <a:ext uri="{FF2B5EF4-FFF2-40B4-BE49-F238E27FC236}">
              <a16:creationId xmlns:a16="http://schemas.microsoft.com/office/drawing/2014/main" id="{03250627-61DC-44F6-B588-BF8C32773531}"/>
            </a:ext>
          </a:extLst>
        </xdr:cNvPr>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11" name="正方形/長方形 510">
          <a:extLst>
            <a:ext uri="{FF2B5EF4-FFF2-40B4-BE49-F238E27FC236}">
              <a16:creationId xmlns:a16="http://schemas.microsoft.com/office/drawing/2014/main" id="{AC5802E0-2B4D-4606-A323-8E04D1684DAB}"/>
            </a:ext>
          </a:extLst>
        </xdr:cNvPr>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12" name="正方形/長方形 511">
          <a:extLst>
            <a:ext uri="{FF2B5EF4-FFF2-40B4-BE49-F238E27FC236}">
              <a16:creationId xmlns:a16="http://schemas.microsoft.com/office/drawing/2014/main" id="{3CB57AD4-F2D1-4BCA-982E-16B29B89E561}"/>
            </a:ext>
          </a:extLst>
        </xdr:cNvPr>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13" name="正方形/長方形 512">
          <a:extLst>
            <a:ext uri="{FF2B5EF4-FFF2-40B4-BE49-F238E27FC236}">
              <a16:creationId xmlns:a16="http://schemas.microsoft.com/office/drawing/2014/main" id="{AC9CEEFD-82DF-40FB-B90B-3D357CD22F68}"/>
            </a:ext>
          </a:extLst>
        </xdr:cNvPr>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514" name="テキスト ボックス 513">
          <a:extLst>
            <a:ext uri="{FF2B5EF4-FFF2-40B4-BE49-F238E27FC236}">
              <a16:creationId xmlns:a16="http://schemas.microsoft.com/office/drawing/2014/main" id="{9B4B206A-516B-43F4-B438-3B4B272F33FA}"/>
            </a:ext>
          </a:extLst>
        </xdr:cNvPr>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515" name="直線コネクタ 514">
          <a:extLst>
            <a:ext uri="{FF2B5EF4-FFF2-40B4-BE49-F238E27FC236}">
              <a16:creationId xmlns:a16="http://schemas.microsoft.com/office/drawing/2014/main" id="{082FEC23-D883-4589-B6B7-7FD3EBAB6C2D}"/>
            </a:ext>
          </a:extLst>
        </xdr:cNvPr>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516" name="テキスト ボックス 515">
          <a:extLst>
            <a:ext uri="{FF2B5EF4-FFF2-40B4-BE49-F238E27FC236}">
              <a16:creationId xmlns:a16="http://schemas.microsoft.com/office/drawing/2014/main" id="{54D11454-9EE8-4E61-8D73-C78DFBF43F23}"/>
            </a:ext>
          </a:extLst>
        </xdr:cNvPr>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517" name="直線コネクタ 516">
          <a:extLst>
            <a:ext uri="{FF2B5EF4-FFF2-40B4-BE49-F238E27FC236}">
              <a16:creationId xmlns:a16="http://schemas.microsoft.com/office/drawing/2014/main" id="{832B453B-038C-442E-B436-F3F9445D360B}"/>
            </a:ext>
          </a:extLst>
        </xdr:cNvPr>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105427</xdr:rowOff>
    </xdr:from>
    <xdr:ext cx="467179" cy="259045"/>
    <xdr:sp macro="" textlink="">
      <xdr:nvSpPr>
        <xdr:cNvPr id="518" name="テキスト ボックス 517">
          <a:extLst>
            <a:ext uri="{FF2B5EF4-FFF2-40B4-BE49-F238E27FC236}">
              <a16:creationId xmlns:a16="http://schemas.microsoft.com/office/drawing/2014/main" id="{B50723FD-9C01-4755-8425-52066224DDA3}"/>
            </a:ext>
          </a:extLst>
        </xdr:cNvPr>
        <xdr:cNvSpPr txBox="1"/>
      </xdr:nvSpPr>
      <xdr:spPr>
        <a:xfrm>
          <a:off x="11978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519" name="直線コネクタ 518">
          <a:extLst>
            <a:ext uri="{FF2B5EF4-FFF2-40B4-BE49-F238E27FC236}">
              <a16:creationId xmlns:a16="http://schemas.microsoft.com/office/drawing/2014/main" id="{EF8FBE95-9D79-4D96-9189-DD4530E0F632}"/>
            </a:ext>
          </a:extLst>
        </xdr:cNvPr>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520" name="テキスト ボックス 519">
          <a:extLst>
            <a:ext uri="{FF2B5EF4-FFF2-40B4-BE49-F238E27FC236}">
              <a16:creationId xmlns:a16="http://schemas.microsoft.com/office/drawing/2014/main" id="{48FFA4D1-5A90-428F-98CC-07F2CB8C13CD}"/>
            </a:ext>
          </a:extLst>
        </xdr:cNvPr>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521" name="直線コネクタ 520">
          <a:extLst>
            <a:ext uri="{FF2B5EF4-FFF2-40B4-BE49-F238E27FC236}">
              <a16:creationId xmlns:a16="http://schemas.microsoft.com/office/drawing/2014/main" id="{03EEDBAF-6644-40BD-A97B-117F67213399}"/>
            </a:ext>
          </a:extLst>
        </xdr:cNvPr>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522" name="テキスト ボックス 521">
          <a:extLst>
            <a:ext uri="{FF2B5EF4-FFF2-40B4-BE49-F238E27FC236}">
              <a16:creationId xmlns:a16="http://schemas.microsoft.com/office/drawing/2014/main" id="{B4B79CA1-6CD6-4C54-A2D6-933D0F019E74}"/>
            </a:ext>
          </a:extLst>
        </xdr:cNvPr>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523" name="直線コネクタ 522">
          <a:extLst>
            <a:ext uri="{FF2B5EF4-FFF2-40B4-BE49-F238E27FC236}">
              <a16:creationId xmlns:a16="http://schemas.microsoft.com/office/drawing/2014/main" id="{D064ED7E-C43A-4155-B263-7777A22BFE80}"/>
            </a:ext>
          </a:extLst>
        </xdr:cNvPr>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524" name="テキスト ボックス 523">
          <a:extLst>
            <a:ext uri="{FF2B5EF4-FFF2-40B4-BE49-F238E27FC236}">
              <a16:creationId xmlns:a16="http://schemas.microsoft.com/office/drawing/2014/main" id="{2970E486-8824-42DC-8D5F-831D85B381F9}"/>
            </a:ext>
          </a:extLst>
        </xdr:cNvPr>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525" name="直線コネクタ 524">
          <a:extLst>
            <a:ext uri="{FF2B5EF4-FFF2-40B4-BE49-F238E27FC236}">
              <a16:creationId xmlns:a16="http://schemas.microsoft.com/office/drawing/2014/main" id="{EA583CE1-1A03-4D44-8511-B2CA62A3795A}"/>
            </a:ext>
          </a:extLst>
        </xdr:cNvPr>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124477</xdr:rowOff>
    </xdr:from>
    <xdr:ext cx="403059" cy="259045"/>
    <xdr:sp macro="" textlink="">
      <xdr:nvSpPr>
        <xdr:cNvPr id="526" name="テキスト ボックス 525">
          <a:extLst>
            <a:ext uri="{FF2B5EF4-FFF2-40B4-BE49-F238E27FC236}">
              <a16:creationId xmlns:a16="http://schemas.microsoft.com/office/drawing/2014/main" id="{49385A93-5322-4371-9BC0-F9481D882EAC}"/>
            </a:ext>
          </a:extLst>
        </xdr:cNvPr>
        <xdr:cNvSpPr txBox="1"/>
      </xdr:nvSpPr>
      <xdr:spPr>
        <a:xfrm>
          <a:off x="12042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27" name="直線コネクタ 526">
          <a:extLst>
            <a:ext uri="{FF2B5EF4-FFF2-40B4-BE49-F238E27FC236}">
              <a16:creationId xmlns:a16="http://schemas.microsoft.com/office/drawing/2014/main" id="{A789B978-A1A6-439A-ADC8-F649294EB305}"/>
            </a:ext>
          </a:extLst>
        </xdr:cNvPr>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52</xdr:row>
      <xdr:rowOff>86377</xdr:rowOff>
    </xdr:from>
    <xdr:ext cx="338939" cy="259045"/>
    <xdr:sp macro="" textlink="">
      <xdr:nvSpPr>
        <xdr:cNvPr id="528" name="テキスト ボックス 527">
          <a:extLst>
            <a:ext uri="{FF2B5EF4-FFF2-40B4-BE49-F238E27FC236}">
              <a16:creationId xmlns:a16="http://schemas.microsoft.com/office/drawing/2014/main" id="{2E300104-8E01-40F0-A989-D413C7A4EACE}"/>
            </a:ext>
          </a:extLst>
        </xdr:cNvPr>
        <xdr:cNvSpPr txBox="1"/>
      </xdr:nvSpPr>
      <xdr:spPr>
        <a:xfrm>
          <a:off x="12107061" y="900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529" name="【保健センター・保健所】&#10;有形固定資産減価償却率グラフ枠">
          <a:extLst>
            <a:ext uri="{FF2B5EF4-FFF2-40B4-BE49-F238E27FC236}">
              <a16:creationId xmlns:a16="http://schemas.microsoft.com/office/drawing/2014/main" id="{6D07E13A-008B-4347-ABC9-A678701BEA71}"/>
            </a:ext>
          </a:extLst>
        </xdr:cNvPr>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57150</xdr:rowOff>
    </xdr:from>
    <xdr:to>
      <xdr:col>85</xdr:col>
      <xdr:colOff>126364</xdr:colOff>
      <xdr:row>64</xdr:row>
      <xdr:rowOff>76200</xdr:rowOff>
    </xdr:to>
    <xdr:cxnSp macro="">
      <xdr:nvCxnSpPr>
        <xdr:cNvPr id="530" name="直線コネクタ 529">
          <a:extLst>
            <a:ext uri="{FF2B5EF4-FFF2-40B4-BE49-F238E27FC236}">
              <a16:creationId xmlns:a16="http://schemas.microsoft.com/office/drawing/2014/main" id="{CD80D013-8F4F-4028-AB99-7BCD92306A87}"/>
            </a:ext>
          </a:extLst>
        </xdr:cNvPr>
        <xdr:cNvCxnSpPr/>
      </xdr:nvCxnSpPr>
      <xdr:spPr>
        <a:xfrm flipV="1">
          <a:off x="16318864" y="9486900"/>
          <a:ext cx="0" cy="15621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80027</xdr:rowOff>
    </xdr:from>
    <xdr:ext cx="469744" cy="259045"/>
    <xdr:sp macro="" textlink="">
      <xdr:nvSpPr>
        <xdr:cNvPr id="531" name="【保健センター・保健所】&#10;有形固定資産減価償却率最小値テキスト">
          <a:extLst>
            <a:ext uri="{FF2B5EF4-FFF2-40B4-BE49-F238E27FC236}">
              <a16:creationId xmlns:a16="http://schemas.microsoft.com/office/drawing/2014/main" id="{E2F6855B-9D75-4614-B90B-63ECFEC511B9}"/>
            </a:ext>
          </a:extLst>
        </xdr:cNvPr>
        <xdr:cNvSpPr txBox="1"/>
      </xdr:nvSpPr>
      <xdr:spPr>
        <a:xfrm>
          <a:off x="16357600" y="1105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76200</xdr:rowOff>
    </xdr:from>
    <xdr:to>
      <xdr:col>86</xdr:col>
      <xdr:colOff>25400</xdr:colOff>
      <xdr:row>64</xdr:row>
      <xdr:rowOff>76200</xdr:rowOff>
    </xdr:to>
    <xdr:cxnSp macro="">
      <xdr:nvCxnSpPr>
        <xdr:cNvPr id="532" name="直線コネクタ 531">
          <a:extLst>
            <a:ext uri="{FF2B5EF4-FFF2-40B4-BE49-F238E27FC236}">
              <a16:creationId xmlns:a16="http://schemas.microsoft.com/office/drawing/2014/main" id="{D9105D8C-5FA7-4142-813F-12DACB4F33E9}"/>
            </a:ext>
          </a:extLst>
        </xdr:cNvPr>
        <xdr:cNvCxnSpPr/>
      </xdr:nvCxnSpPr>
      <xdr:spPr>
        <a:xfrm>
          <a:off x="16230600" y="1104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3827</xdr:rowOff>
    </xdr:from>
    <xdr:ext cx="405111" cy="259045"/>
    <xdr:sp macro="" textlink="">
      <xdr:nvSpPr>
        <xdr:cNvPr id="533" name="【保健センター・保健所】&#10;有形固定資産減価償却率最大値テキスト">
          <a:extLst>
            <a:ext uri="{FF2B5EF4-FFF2-40B4-BE49-F238E27FC236}">
              <a16:creationId xmlns:a16="http://schemas.microsoft.com/office/drawing/2014/main" id="{7EDF640F-EE90-4DC0-B2DC-4A9502436ABD}"/>
            </a:ext>
          </a:extLst>
        </xdr:cNvPr>
        <xdr:cNvSpPr txBox="1"/>
      </xdr:nvSpPr>
      <xdr:spPr>
        <a:xfrm>
          <a:off x="16357600" y="92621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57150</xdr:rowOff>
    </xdr:from>
    <xdr:to>
      <xdr:col>86</xdr:col>
      <xdr:colOff>25400</xdr:colOff>
      <xdr:row>55</xdr:row>
      <xdr:rowOff>57150</xdr:rowOff>
    </xdr:to>
    <xdr:cxnSp macro="">
      <xdr:nvCxnSpPr>
        <xdr:cNvPr id="534" name="直線コネクタ 533">
          <a:extLst>
            <a:ext uri="{FF2B5EF4-FFF2-40B4-BE49-F238E27FC236}">
              <a16:creationId xmlns:a16="http://schemas.microsoft.com/office/drawing/2014/main" id="{922750E5-4079-431A-BFA8-A9B4BB22F86C}"/>
            </a:ext>
          </a:extLst>
        </xdr:cNvPr>
        <xdr:cNvCxnSpPr/>
      </xdr:nvCxnSpPr>
      <xdr:spPr>
        <a:xfrm>
          <a:off x="16230600" y="9486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40022</xdr:rowOff>
    </xdr:from>
    <xdr:ext cx="405111" cy="259045"/>
    <xdr:sp macro="" textlink="">
      <xdr:nvSpPr>
        <xdr:cNvPr id="535" name="【保健センター・保健所】&#10;有形固定資産減価償却率平均値テキスト">
          <a:extLst>
            <a:ext uri="{FF2B5EF4-FFF2-40B4-BE49-F238E27FC236}">
              <a16:creationId xmlns:a16="http://schemas.microsoft.com/office/drawing/2014/main" id="{7FB9C6D4-327C-4FCE-8140-249FEECA3976}"/>
            </a:ext>
          </a:extLst>
        </xdr:cNvPr>
        <xdr:cNvSpPr txBox="1"/>
      </xdr:nvSpPr>
      <xdr:spPr>
        <a:xfrm>
          <a:off x="16357600" y="1015557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61595</xdr:rowOff>
    </xdr:from>
    <xdr:to>
      <xdr:col>85</xdr:col>
      <xdr:colOff>177800</xdr:colOff>
      <xdr:row>59</xdr:row>
      <xdr:rowOff>163195</xdr:rowOff>
    </xdr:to>
    <xdr:sp macro="" textlink="">
      <xdr:nvSpPr>
        <xdr:cNvPr id="536" name="フローチャート: 判断 535">
          <a:extLst>
            <a:ext uri="{FF2B5EF4-FFF2-40B4-BE49-F238E27FC236}">
              <a16:creationId xmlns:a16="http://schemas.microsoft.com/office/drawing/2014/main" id="{0933211D-B218-4493-A2FF-535B54275F05}"/>
            </a:ext>
          </a:extLst>
        </xdr:cNvPr>
        <xdr:cNvSpPr/>
      </xdr:nvSpPr>
      <xdr:spPr>
        <a:xfrm>
          <a:off x="16268700" y="101771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13970</xdr:rowOff>
    </xdr:from>
    <xdr:to>
      <xdr:col>81</xdr:col>
      <xdr:colOff>101600</xdr:colOff>
      <xdr:row>59</xdr:row>
      <xdr:rowOff>115570</xdr:rowOff>
    </xdr:to>
    <xdr:sp macro="" textlink="">
      <xdr:nvSpPr>
        <xdr:cNvPr id="537" name="フローチャート: 判断 536">
          <a:extLst>
            <a:ext uri="{FF2B5EF4-FFF2-40B4-BE49-F238E27FC236}">
              <a16:creationId xmlns:a16="http://schemas.microsoft.com/office/drawing/2014/main" id="{43B25381-2CB8-4519-B4D1-62551CFE9C76}"/>
            </a:ext>
          </a:extLst>
        </xdr:cNvPr>
        <xdr:cNvSpPr/>
      </xdr:nvSpPr>
      <xdr:spPr>
        <a:xfrm>
          <a:off x="15430500" y="10129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19685</xdr:rowOff>
    </xdr:from>
    <xdr:to>
      <xdr:col>76</xdr:col>
      <xdr:colOff>165100</xdr:colOff>
      <xdr:row>59</xdr:row>
      <xdr:rowOff>121285</xdr:rowOff>
    </xdr:to>
    <xdr:sp macro="" textlink="">
      <xdr:nvSpPr>
        <xdr:cNvPr id="538" name="フローチャート: 判断 537">
          <a:extLst>
            <a:ext uri="{FF2B5EF4-FFF2-40B4-BE49-F238E27FC236}">
              <a16:creationId xmlns:a16="http://schemas.microsoft.com/office/drawing/2014/main" id="{A0D826B8-B7FE-435D-B2AD-7CBF70C864A7}"/>
            </a:ext>
          </a:extLst>
        </xdr:cNvPr>
        <xdr:cNvSpPr/>
      </xdr:nvSpPr>
      <xdr:spPr>
        <a:xfrm>
          <a:off x="14541500" y="101352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58</xdr:row>
      <xdr:rowOff>130175</xdr:rowOff>
    </xdr:from>
    <xdr:to>
      <xdr:col>72</xdr:col>
      <xdr:colOff>38100</xdr:colOff>
      <xdr:row>59</xdr:row>
      <xdr:rowOff>60325</xdr:rowOff>
    </xdr:to>
    <xdr:sp macro="" textlink="">
      <xdr:nvSpPr>
        <xdr:cNvPr id="539" name="フローチャート: 判断 538">
          <a:extLst>
            <a:ext uri="{FF2B5EF4-FFF2-40B4-BE49-F238E27FC236}">
              <a16:creationId xmlns:a16="http://schemas.microsoft.com/office/drawing/2014/main" id="{779AA176-68F0-48BD-9FF5-3B7092964F08}"/>
            </a:ext>
          </a:extLst>
        </xdr:cNvPr>
        <xdr:cNvSpPr/>
      </xdr:nvSpPr>
      <xdr:spPr>
        <a:xfrm>
          <a:off x="13652500" y="100742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58</xdr:row>
      <xdr:rowOff>88265</xdr:rowOff>
    </xdr:from>
    <xdr:to>
      <xdr:col>67</xdr:col>
      <xdr:colOff>101600</xdr:colOff>
      <xdr:row>59</xdr:row>
      <xdr:rowOff>18415</xdr:rowOff>
    </xdr:to>
    <xdr:sp macro="" textlink="">
      <xdr:nvSpPr>
        <xdr:cNvPr id="540" name="フローチャート: 判断 539">
          <a:extLst>
            <a:ext uri="{FF2B5EF4-FFF2-40B4-BE49-F238E27FC236}">
              <a16:creationId xmlns:a16="http://schemas.microsoft.com/office/drawing/2014/main" id="{7339F04D-F387-4A81-ADA0-730C5D5C9D09}"/>
            </a:ext>
          </a:extLst>
        </xdr:cNvPr>
        <xdr:cNvSpPr/>
      </xdr:nvSpPr>
      <xdr:spPr>
        <a:xfrm>
          <a:off x="12763500" y="10032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41" name="テキスト ボックス 540">
          <a:extLst>
            <a:ext uri="{FF2B5EF4-FFF2-40B4-BE49-F238E27FC236}">
              <a16:creationId xmlns:a16="http://schemas.microsoft.com/office/drawing/2014/main" id="{BA59C97B-D168-49F5-8AD2-C8679E8B647C}"/>
            </a:ext>
          </a:extLst>
        </xdr:cNvPr>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42" name="テキスト ボックス 541">
          <a:extLst>
            <a:ext uri="{FF2B5EF4-FFF2-40B4-BE49-F238E27FC236}">
              <a16:creationId xmlns:a16="http://schemas.microsoft.com/office/drawing/2014/main" id="{1D4AE735-D8AE-4D87-99EF-CB248282FE41}"/>
            </a:ext>
          </a:extLst>
        </xdr:cNvPr>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43" name="テキスト ボックス 542">
          <a:extLst>
            <a:ext uri="{FF2B5EF4-FFF2-40B4-BE49-F238E27FC236}">
              <a16:creationId xmlns:a16="http://schemas.microsoft.com/office/drawing/2014/main" id="{838FE472-6F4D-4D82-B853-B3CEA10716E2}"/>
            </a:ext>
          </a:extLst>
        </xdr:cNvPr>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44" name="テキスト ボックス 543">
          <a:extLst>
            <a:ext uri="{FF2B5EF4-FFF2-40B4-BE49-F238E27FC236}">
              <a16:creationId xmlns:a16="http://schemas.microsoft.com/office/drawing/2014/main" id="{29AD3CB0-0253-485C-BDC2-F43690A2DBDF}"/>
            </a:ext>
          </a:extLst>
        </xdr:cNvPr>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45" name="テキスト ボックス 544">
          <a:extLst>
            <a:ext uri="{FF2B5EF4-FFF2-40B4-BE49-F238E27FC236}">
              <a16:creationId xmlns:a16="http://schemas.microsoft.com/office/drawing/2014/main" id="{D539EE55-D3A1-49C5-BF93-CF3AAE737961}"/>
            </a:ext>
          </a:extLst>
        </xdr:cNvPr>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6350</xdr:rowOff>
    </xdr:from>
    <xdr:to>
      <xdr:col>85</xdr:col>
      <xdr:colOff>177800</xdr:colOff>
      <xdr:row>57</xdr:row>
      <xdr:rowOff>107950</xdr:rowOff>
    </xdr:to>
    <xdr:sp macro="" textlink="">
      <xdr:nvSpPr>
        <xdr:cNvPr id="546" name="楕円 545">
          <a:extLst>
            <a:ext uri="{FF2B5EF4-FFF2-40B4-BE49-F238E27FC236}">
              <a16:creationId xmlns:a16="http://schemas.microsoft.com/office/drawing/2014/main" id="{1744706D-5C96-4403-A542-9CFB96CCC9E2}"/>
            </a:ext>
          </a:extLst>
        </xdr:cNvPr>
        <xdr:cNvSpPr/>
      </xdr:nvSpPr>
      <xdr:spPr>
        <a:xfrm>
          <a:off x="16268700" y="9779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56</xdr:row>
      <xdr:rowOff>29227</xdr:rowOff>
    </xdr:from>
    <xdr:ext cx="405111" cy="259045"/>
    <xdr:sp macro="" textlink="">
      <xdr:nvSpPr>
        <xdr:cNvPr id="547" name="【保健センター・保健所】&#10;有形固定資産減価償却率該当値テキスト">
          <a:extLst>
            <a:ext uri="{FF2B5EF4-FFF2-40B4-BE49-F238E27FC236}">
              <a16:creationId xmlns:a16="http://schemas.microsoft.com/office/drawing/2014/main" id="{BECA51C6-5298-4913-8E6D-78FB4E77D64B}"/>
            </a:ext>
          </a:extLst>
        </xdr:cNvPr>
        <xdr:cNvSpPr txBox="1"/>
      </xdr:nvSpPr>
      <xdr:spPr>
        <a:xfrm>
          <a:off x="16357600" y="9630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139700</xdr:rowOff>
    </xdr:from>
    <xdr:to>
      <xdr:col>81</xdr:col>
      <xdr:colOff>101600</xdr:colOff>
      <xdr:row>57</xdr:row>
      <xdr:rowOff>69850</xdr:rowOff>
    </xdr:to>
    <xdr:sp macro="" textlink="">
      <xdr:nvSpPr>
        <xdr:cNvPr id="548" name="楕円 547">
          <a:extLst>
            <a:ext uri="{FF2B5EF4-FFF2-40B4-BE49-F238E27FC236}">
              <a16:creationId xmlns:a16="http://schemas.microsoft.com/office/drawing/2014/main" id="{F5008A02-290F-41B2-BEBA-A7F3D73288EF}"/>
            </a:ext>
          </a:extLst>
        </xdr:cNvPr>
        <xdr:cNvSpPr/>
      </xdr:nvSpPr>
      <xdr:spPr>
        <a:xfrm>
          <a:off x="15430500" y="9740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57</xdr:row>
      <xdr:rowOff>19050</xdr:rowOff>
    </xdr:from>
    <xdr:to>
      <xdr:col>85</xdr:col>
      <xdr:colOff>127000</xdr:colOff>
      <xdr:row>57</xdr:row>
      <xdr:rowOff>57150</xdr:rowOff>
    </xdr:to>
    <xdr:cxnSp macro="">
      <xdr:nvCxnSpPr>
        <xdr:cNvPr id="549" name="直線コネクタ 548">
          <a:extLst>
            <a:ext uri="{FF2B5EF4-FFF2-40B4-BE49-F238E27FC236}">
              <a16:creationId xmlns:a16="http://schemas.microsoft.com/office/drawing/2014/main" id="{02F3348C-0C22-4425-806E-844F0D870465}"/>
            </a:ext>
          </a:extLst>
        </xdr:cNvPr>
        <xdr:cNvCxnSpPr/>
      </xdr:nvCxnSpPr>
      <xdr:spPr>
        <a:xfrm>
          <a:off x="15481300" y="979170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101600</xdr:rowOff>
    </xdr:from>
    <xdr:to>
      <xdr:col>76</xdr:col>
      <xdr:colOff>165100</xdr:colOff>
      <xdr:row>57</xdr:row>
      <xdr:rowOff>31750</xdr:rowOff>
    </xdr:to>
    <xdr:sp macro="" textlink="">
      <xdr:nvSpPr>
        <xdr:cNvPr id="550" name="楕円 549">
          <a:extLst>
            <a:ext uri="{FF2B5EF4-FFF2-40B4-BE49-F238E27FC236}">
              <a16:creationId xmlns:a16="http://schemas.microsoft.com/office/drawing/2014/main" id="{5B2FEA62-69E1-432D-8BF4-03E56C176276}"/>
            </a:ext>
          </a:extLst>
        </xdr:cNvPr>
        <xdr:cNvSpPr/>
      </xdr:nvSpPr>
      <xdr:spPr>
        <a:xfrm>
          <a:off x="14541500" y="9702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56</xdr:row>
      <xdr:rowOff>152400</xdr:rowOff>
    </xdr:from>
    <xdr:to>
      <xdr:col>81</xdr:col>
      <xdr:colOff>50800</xdr:colOff>
      <xdr:row>57</xdr:row>
      <xdr:rowOff>19050</xdr:rowOff>
    </xdr:to>
    <xdr:cxnSp macro="">
      <xdr:nvCxnSpPr>
        <xdr:cNvPr id="551" name="直線コネクタ 550">
          <a:extLst>
            <a:ext uri="{FF2B5EF4-FFF2-40B4-BE49-F238E27FC236}">
              <a16:creationId xmlns:a16="http://schemas.microsoft.com/office/drawing/2014/main" id="{7E82175E-C09F-42D0-B2A1-BE58424DE35A}"/>
            </a:ext>
          </a:extLst>
        </xdr:cNvPr>
        <xdr:cNvCxnSpPr/>
      </xdr:nvCxnSpPr>
      <xdr:spPr>
        <a:xfrm>
          <a:off x="14592300" y="97536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63500</xdr:rowOff>
    </xdr:from>
    <xdr:to>
      <xdr:col>72</xdr:col>
      <xdr:colOff>38100</xdr:colOff>
      <xdr:row>56</xdr:row>
      <xdr:rowOff>165100</xdr:rowOff>
    </xdr:to>
    <xdr:sp macro="" textlink="">
      <xdr:nvSpPr>
        <xdr:cNvPr id="552" name="楕円 551">
          <a:extLst>
            <a:ext uri="{FF2B5EF4-FFF2-40B4-BE49-F238E27FC236}">
              <a16:creationId xmlns:a16="http://schemas.microsoft.com/office/drawing/2014/main" id="{AFB7C37A-2DD7-4C19-A364-AA361B21AD2F}"/>
            </a:ext>
          </a:extLst>
        </xdr:cNvPr>
        <xdr:cNvSpPr/>
      </xdr:nvSpPr>
      <xdr:spPr>
        <a:xfrm>
          <a:off x="13652500" y="9664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56</xdr:row>
      <xdr:rowOff>114300</xdr:rowOff>
    </xdr:from>
    <xdr:to>
      <xdr:col>76</xdr:col>
      <xdr:colOff>114300</xdr:colOff>
      <xdr:row>56</xdr:row>
      <xdr:rowOff>152400</xdr:rowOff>
    </xdr:to>
    <xdr:cxnSp macro="">
      <xdr:nvCxnSpPr>
        <xdr:cNvPr id="553" name="直線コネクタ 552">
          <a:extLst>
            <a:ext uri="{FF2B5EF4-FFF2-40B4-BE49-F238E27FC236}">
              <a16:creationId xmlns:a16="http://schemas.microsoft.com/office/drawing/2014/main" id="{0F83B34F-916C-4511-993E-11D9891A570B}"/>
            </a:ext>
          </a:extLst>
        </xdr:cNvPr>
        <xdr:cNvCxnSpPr/>
      </xdr:nvCxnSpPr>
      <xdr:spPr>
        <a:xfrm>
          <a:off x="13703300" y="97155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56</xdr:row>
      <xdr:rowOff>25400</xdr:rowOff>
    </xdr:from>
    <xdr:to>
      <xdr:col>67</xdr:col>
      <xdr:colOff>101600</xdr:colOff>
      <xdr:row>56</xdr:row>
      <xdr:rowOff>127000</xdr:rowOff>
    </xdr:to>
    <xdr:sp macro="" textlink="">
      <xdr:nvSpPr>
        <xdr:cNvPr id="554" name="楕円 553">
          <a:extLst>
            <a:ext uri="{FF2B5EF4-FFF2-40B4-BE49-F238E27FC236}">
              <a16:creationId xmlns:a16="http://schemas.microsoft.com/office/drawing/2014/main" id="{BD7117C0-0300-4B39-A5D3-E253431AFFD2}"/>
            </a:ext>
          </a:extLst>
        </xdr:cNvPr>
        <xdr:cNvSpPr/>
      </xdr:nvSpPr>
      <xdr:spPr>
        <a:xfrm>
          <a:off x="12763500" y="9626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56</xdr:row>
      <xdr:rowOff>76200</xdr:rowOff>
    </xdr:from>
    <xdr:to>
      <xdr:col>71</xdr:col>
      <xdr:colOff>177800</xdr:colOff>
      <xdr:row>56</xdr:row>
      <xdr:rowOff>114300</xdr:rowOff>
    </xdr:to>
    <xdr:cxnSp macro="">
      <xdr:nvCxnSpPr>
        <xdr:cNvPr id="555" name="直線コネクタ 554">
          <a:extLst>
            <a:ext uri="{FF2B5EF4-FFF2-40B4-BE49-F238E27FC236}">
              <a16:creationId xmlns:a16="http://schemas.microsoft.com/office/drawing/2014/main" id="{87D956E4-6753-4C85-86DA-F024137F7289}"/>
            </a:ext>
          </a:extLst>
        </xdr:cNvPr>
        <xdr:cNvCxnSpPr/>
      </xdr:nvCxnSpPr>
      <xdr:spPr>
        <a:xfrm>
          <a:off x="12814300" y="96774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59</xdr:row>
      <xdr:rowOff>106697</xdr:rowOff>
    </xdr:from>
    <xdr:ext cx="405111" cy="259045"/>
    <xdr:sp macro="" textlink="">
      <xdr:nvSpPr>
        <xdr:cNvPr id="556" name="n_1aveValue【保健センター・保健所】&#10;有形固定資産減価償却率">
          <a:extLst>
            <a:ext uri="{FF2B5EF4-FFF2-40B4-BE49-F238E27FC236}">
              <a16:creationId xmlns:a16="http://schemas.microsoft.com/office/drawing/2014/main" id="{76AC22AE-7D82-408D-94A6-43702CB3A8F8}"/>
            </a:ext>
          </a:extLst>
        </xdr:cNvPr>
        <xdr:cNvSpPr txBox="1"/>
      </xdr:nvSpPr>
      <xdr:spPr>
        <a:xfrm>
          <a:off x="15266044" y="102222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59</xdr:row>
      <xdr:rowOff>112412</xdr:rowOff>
    </xdr:from>
    <xdr:ext cx="405111" cy="259045"/>
    <xdr:sp macro="" textlink="">
      <xdr:nvSpPr>
        <xdr:cNvPr id="557" name="n_2aveValue【保健センター・保健所】&#10;有形固定資産減価償却率">
          <a:extLst>
            <a:ext uri="{FF2B5EF4-FFF2-40B4-BE49-F238E27FC236}">
              <a16:creationId xmlns:a16="http://schemas.microsoft.com/office/drawing/2014/main" id="{F679402C-4908-40D5-8B21-31390BBAF910}"/>
            </a:ext>
          </a:extLst>
        </xdr:cNvPr>
        <xdr:cNvSpPr txBox="1"/>
      </xdr:nvSpPr>
      <xdr:spPr>
        <a:xfrm>
          <a:off x="14389744" y="102279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59</xdr:row>
      <xdr:rowOff>51452</xdr:rowOff>
    </xdr:from>
    <xdr:ext cx="405111" cy="259045"/>
    <xdr:sp macro="" textlink="">
      <xdr:nvSpPr>
        <xdr:cNvPr id="558" name="n_3aveValue【保健センター・保健所】&#10;有形固定資産減価償却率">
          <a:extLst>
            <a:ext uri="{FF2B5EF4-FFF2-40B4-BE49-F238E27FC236}">
              <a16:creationId xmlns:a16="http://schemas.microsoft.com/office/drawing/2014/main" id="{5917F5F3-3C73-4A00-A2CE-0374B5F243C4}"/>
            </a:ext>
          </a:extLst>
        </xdr:cNvPr>
        <xdr:cNvSpPr txBox="1"/>
      </xdr:nvSpPr>
      <xdr:spPr>
        <a:xfrm>
          <a:off x="13500744" y="101670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59</xdr:row>
      <xdr:rowOff>9542</xdr:rowOff>
    </xdr:from>
    <xdr:ext cx="405111" cy="259045"/>
    <xdr:sp macro="" textlink="">
      <xdr:nvSpPr>
        <xdr:cNvPr id="559" name="n_4aveValue【保健センター・保健所】&#10;有形固定資産減価償却率">
          <a:extLst>
            <a:ext uri="{FF2B5EF4-FFF2-40B4-BE49-F238E27FC236}">
              <a16:creationId xmlns:a16="http://schemas.microsoft.com/office/drawing/2014/main" id="{8ED11930-C658-46D9-9C79-D02DC6042440}"/>
            </a:ext>
          </a:extLst>
        </xdr:cNvPr>
        <xdr:cNvSpPr txBox="1"/>
      </xdr:nvSpPr>
      <xdr:spPr>
        <a:xfrm>
          <a:off x="12611744" y="101250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55</xdr:row>
      <xdr:rowOff>86377</xdr:rowOff>
    </xdr:from>
    <xdr:ext cx="405111" cy="259045"/>
    <xdr:sp macro="" textlink="">
      <xdr:nvSpPr>
        <xdr:cNvPr id="560" name="n_1mainValue【保健センター・保健所】&#10;有形固定資産減価償却率">
          <a:extLst>
            <a:ext uri="{FF2B5EF4-FFF2-40B4-BE49-F238E27FC236}">
              <a16:creationId xmlns:a16="http://schemas.microsoft.com/office/drawing/2014/main" id="{228287B7-59F6-4F61-95DD-22B56A264896}"/>
            </a:ext>
          </a:extLst>
        </xdr:cNvPr>
        <xdr:cNvSpPr txBox="1"/>
      </xdr:nvSpPr>
      <xdr:spPr>
        <a:xfrm>
          <a:off x="15266044" y="95161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55</xdr:row>
      <xdr:rowOff>48277</xdr:rowOff>
    </xdr:from>
    <xdr:ext cx="405111" cy="259045"/>
    <xdr:sp macro="" textlink="">
      <xdr:nvSpPr>
        <xdr:cNvPr id="561" name="n_2mainValue【保健センター・保健所】&#10;有形固定資産減価償却率">
          <a:extLst>
            <a:ext uri="{FF2B5EF4-FFF2-40B4-BE49-F238E27FC236}">
              <a16:creationId xmlns:a16="http://schemas.microsoft.com/office/drawing/2014/main" id="{0A05871A-48F8-488B-A851-967319089346}"/>
            </a:ext>
          </a:extLst>
        </xdr:cNvPr>
        <xdr:cNvSpPr txBox="1"/>
      </xdr:nvSpPr>
      <xdr:spPr>
        <a:xfrm>
          <a:off x="14389744" y="94780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55</xdr:row>
      <xdr:rowOff>10177</xdr:rowOff>
    </xdr:from>
    <xdr:ext cx="405111" cy="259045"/>
    <xdr:sp macro="" textlink="">
      <xdr:nvSpPr>
        <xdr:cNvPr id="562" name="n_3mainValue【保健センター・保健所】&#10;有形固定資産減価償却率">
          <a:extLst>
            <a:ext uri="{FF2B5EF4-FFF2-40B4-BE49-F238E27FC236}">
              <a16:creationId xmlns:a16="http://schemas.microsoft.com/office/drawing/2014/main" id="{6FD7F664-1F51-480B-B4C2-B9DA78837360}"/>
            </a:ext>
          </a:extLst>
        </xdr:cNvPr>
        <xdr:cNvSpPr txBox="1"/>
      </xdr:nvSpPr>
      <xdr:spPr>
        <a:xfrm>
          <a:off x="13500744" y="94399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54</xdr:row>
      <xdr:rowOff>143527</xdr:rowOff>
    </xdr:from>
    <xdr:ext cx="405111" cy="259045"/>
    <xdr:sp macro="" textlink="">
      <xdr:nvSpPr>
        <xdr:cNvPr id="563" name="n_4mainValue【保健センター・保健所】&#10;有形固定資産減価償却率">
          <a:extLst>
            <a:ext uri="{FF2B5EF4-FFF2-40B4-BE49-F238E27FC236}">
              <a16:creationId xmlns:a16="http://schemas.microsoft.com/office/drawing/2014/main" id="{D37E724A-2702-414F-A916-236D5CAC0B0C}"/>
            </a:ext>
          </a:extLst>
        </xdr:cNvPr>
        <xdr:cNvSpPr txBox="1"/>
      </xdr:nvSpPr>
      <xdr:spPr>
        <a:xfrm>
          <a:off x="12611744" y="94018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64" name="正方形/長方形 563">
          <a:extLst>
            <a:ext uri="{FF2B5EF4-FFF2-40B4-BE49-F238E27FC236}">
              <a16:creationId xmlns:a16="http://schemas.microsoft.com/office/drawing/2014/main" id="{D69E9E8D-1011-4601-B806-00418E1D6062}"/>
            </a:ext>
          </a:extLst>
        </xdr:cNvPr>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65" name="正方形/長方形 564">
          <a:extLst>
            <a:ext uri="{FF2B5EF4-FFF2-40B4-BE49-F238E27FC236}">
              <a16:creationId xmlns:a16="http://schemas.microsoft.com/office/drawing/2014/main" id="{6123D41C-85D8-445B-89C4-288F26E498B9}"/>
            </a:ext>
          </a:extLst>
        </xdr:cNvPr>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66" name="正方形/長方形 565">
          <a:extLst>
            <a:ext uri="{FF2B5EF4-FFF2-40B4-BE49-F238E27FC236}">
              <a16:creationId xmlns:a16="http://schemas.microsoft.com/office/drawing/2014/main" id="{D9540913-1123-4427-8561-CF4C08F7EA39}"/>
            </a:ext>
          </a:extLst>
        </xdr:cNvPr>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67" name="正方形/長方形 566">
          <a:extLst>
            <a:ext uri="{FF2B5EF4-FFF2-40B4-BE49-F238E27FC236}">
              <a16:creationId xmlns:a16="http://schemas.microsoft.com/office/drawing/2014/main" id="{BB87C4F6-D235-42FD-91A5-3D83BDC13396}"/>
            </a:ext>
          </a:extLst>
        </xdr:cNvPr>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68" name="正方形/長方形 567">
          <a:extLst>
            <a:ext uri="{FF2B5EF4-FFF2-40B4-BE49-F238E27FC236}">
              <a16:creationId xmlns:a16="http://schemas.microsoft.com/office/drawing/2014/main" id="{2B523E2C-832C-4759-B998-BF982A5140EC}"/>
            </a:ext>
          </a:extLst>
        </xdr:cNvPr>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69" name="正方形/長方形 568">
          <a:extLst>
            <a:ext uri="{FF2B5EF4-FFF2-40B4-BE49-F238E27FC236}">
              <a16:creationId xmlns:a16="http://schemas.microsoft.com/office/drawing/2014/main" id="{A26A3CFC-3A8F-4D28-96A8-F6AFD1E3D9D0}"/>
            </a:ext>
          </a:extLst>
        </xdr:cNvPr>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70" name="正方形/長方形 569">
          <a:extLst>
            <a:ext uri="{FF2B5EF4-FFF2-40B4-BE49-F238E27FC236}">
              <a16:creationId xmlns:a16="http://schemas.microsoft.com/office/drawing/2014/main" id="{EEC544EE-F9B2-4149-9346-4A989641324F}"/>
            </a:ext>
          </a:extLst>
        </xdr:cNvPr>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71" name="正方形/長方形 570">
          <a:extLst>
            <a:ext uri="{FF2B5EF4-FFF2-40B4-BE49-F238E27FC236}">
              <a16:creationId xmlns:a16="http://schemas.microsoft.com/office/drawing/2014/main" id="{EADD73E7-FD92-4F85-AF06-1E22113E5B51}"/>
            </a:ext>
          </a:extLst>
        </xdr:cNvPr>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72" name="テキスト ボックス 571">
          <a:extLst>
            <a:ext uri="{FF2B5EF4-FFF2-40B4-BE49-F238E27FC236}">
              <a16:creationId xmlns:a16="http://schemas.microsoft.com/office/drawing/2014/main" id="{9925159B-74A0-4359-929C-B8232084CF89}"/>
            </a:ext>
          </a:extLst>
        </xdr:cNvPr>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73" name="直線コネクタ 572">
          <a:extLst>
            <a:ext uri="{FF2B5EF4-FFF2-40B4-BE49-F238E27FC236}">
              <a16:creationId xmlns:a16="http://schemas.microsoft.com/office/drawing/2014/main" id="{0C396522-DB2C-47AA-8971-F699ED8AF59E}"/>
            </a:ext>
          </a:extLst>
        </xdr:cNvPr>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76200</xdr:rowOff>
    </xdr:from>
    <xdr:to>
      <xdr:col>120</xdr:col>
      <xdr:colOff>114300</xdr:colOff>
      <xdr:row>64</xdr:row>
      <xdr:rowOff>76200</xdr:rowOff>
    </xdr:to>
    <xdr:cxnSp macro="">
      <xdr:nvCxnSpPr>
        <xdr:cNvPr id="574" name="直線コネクタ 573">
          <a:extLst>
            <a:ext uri="{FF2B5EF4-FFF2-40B4-BE49-F238E27FC236}">
              <a16:creationId xmlns:a16="http://schemas.microsoft.com/office/drawing/2014/main" id="{B33B19C5-7B9E-4F66-AC23-191CA4C1FD49}"/>
            </a:ext>
          </a:extLst>
        </xdr:cNvPr>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575" name="テキスト ボックス 574">
          <a:extLst>
            <a:ext uri="{FF2B5EF4-FFF2-40B4-BE49-F238E27FC236}">
              <a16:creationId xmlns:a16="http://schemas.microsoft.com/office/drawing/2014/main" id="{95696F5D-360A-46A5-B9C6-66489E2A82A6}"/>
            </a:ext>
          </a:extLst>
        </xdr:cNvPr>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576" name="直線コネクタ 575">
          <a:extLst>
            <a:ext uri="{FF2B5EF4-FFF2-40B4-BE49-F238E27FC236}">
              <a16:creationId xmlns:a16="http://schemas.microsoft.com/office/drawing/2014/main" id="{0486B4B9-7EA1-4131-BC27-E0596913FD94}"/>
            </a:ext>
          </a:extLst>
        </xdr:cNvPr>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577" name="テキスト ボックス 576">
          <a:extLst>
            <a:ext uri="{FF2B5EF4-FFF2-40B4-BE49-F238E27FC236}">
              <a16:creationId xmlns:a16="http://schemas.microsoft.com/office/drawing/2014/main" id="{0CA59CE2-A24E-4716-8C24-95275645336F}"/>
            </a:ext>
          </a:extLst>
        </xdr:cNvPr>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578" name="直線コネクタ 577">
          <a:extLst>
            <a:ext uri="{FF2B5EF4-FFF2-40B4-BE49-F238E27FC236}">
              <a16:creationId xmlns:a16="http://schemas.microsoft.com/office/drawing/2014/main" id="{BAFDFC43-8576-462A-BE9E-D5A63AD4DABE}"/>
            </a:ext>
          </a:extLst>
        </xdr:cNvPr>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579" name="テキスト ボックス 578">
          <a:extLst>
            <a:ext uri="{FF2B5EF4-FFF2-40B4-BE49-F238E27FC236}">
              <a16:creationId xmlns:a16="http://schemas.microsoft.com/office/drawing/2014/main" id="{F10D644C-C9C2-4F51-8C0B-30116C766616}"/>
            </a:ext>
          </a:extLst>
        </xdr:cNvPr>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580" name="直線コネクタ 579">
          <a:extLst>
            <a:ext uri="{FF2B5EF4-FFF2-40B4-BE49-F238E27FC236}">
              <a16:creationId xmlns:a16="http://schemas.microsoft.com/office/drawing/2014/main" id="{1CB93472-D039-4F08-9225-66279637386C}"/>
            </a:ext>
          </a:extLst>
        </xdr:cNvPr>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581" name="テキスト ボックス 580">
          <a:extLst>
            <a:ext uri="{FF2B5EF4-FFF2-40B4-BE49-F238E27FC236}">
              <a16:creationId xmlns:a16="http://schemas.microsoft.com/office/drawing/2014/main" id="{F853E728-2211-44D3-80D4-8128721B08D8}"/>
            </a:ext>
          </a:extLst>
        </xdr:cNvPr>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582" name="直線コネクタ 581">
          <a:extLst>
            <a:ext uri="{FF2B5EF4-FFF2-40B4-BE49-F238E27FC236}">
              <a16:creationId xmlns:a16="http://schemas.microsoft.com/office/drawing/2014/main" id="{52F7016D-80F5-4AEB-A76B-BC583E0355B3}"/>
            </a:ext>
          </a:extLst>
        </xdr:cNvPr>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583" name="テキスト ボックス 582">
          <a:extLst>
            <a:ext uri="{FF2B5EF4-FFF2-40B4-BE49-F238E27FC236}">
              <a16:creationId xmlns:a16="http://schemas.microsoft.com/office/drawing/2014/main" id="{FFD55544-32A2-4AF7-894F-07D0A8207AD7}"/>
            </a:ext>
          </a:extLst>
        </xdr:cNvPr>
        <xdr:cNvSpPr txBox="1"/>
      </xdr:nvSpPr>
      <xdr:spPr>
        <a:xfrm>
          <a:off x="17820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84" name="直線コネクタ 583">
          <a:extLst>
            <a:ext uri="{FF2B5EF4-FFF2-40B4-BE49-F238E27FC236}">
              <a16:creationId xmlns:a16="http://schemas.microsoft.com/office/drawing/2014/main" id="{FF83911C-22B0-46CE-AF25-25DA0F9A226E}"/>
            </a:ext>
          </a:extLst>
        </xdr:cNvPr>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585" name="テキスト ボックス 584">
          <a:extLst>
            <a:ext uri="{FF2B5EF4-FFF2-40B4-BE49-F238E27FC236}">
              <a16:creationId xmlns:a16="http://schemas.microsoft.com/office/drawing/2014/main" id="{7D65C686-4078-47D0-9560-9A398B39E706}"/>
            </a:ext>
          </a:extLst>
        </xdr:cNvPr>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86" name="【保健センター・保健所】&#10;一人当たり面積グラフ枠">
          <a:extLst>
            <a:ext uri="{FF2B5EF4-FFF2-40B4-BE49-F238E27FC236}">
              <a16:creationId xmlns:a16="http://schemas.microsoft.com/office/drawing/2014/main" id="{4720F7FD-36C5-4F1D-AF02-5C09545C8ADE}"/>
            </a:ext>
          </a:extLst>
        </xdr:cNvPr>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129540</xdr:rowOff>
    </xdr:from>
    <xdr:to>
      <xdr:col>116</xdr:col>
      <xdr:colOff>62864</xdr:colOff>
      <xdr:row>64</xdr:row>
      <xdr:rowOff>34290</xdr:rowOff>
    </xdr:to>
    <xdr:cxnSp macro="">
      <xdr:nvCxnSpPr>
        <xdr:cNvPr id="587" name="直線コネクタ 586">
          <a:extLst>
            <a:ext uri="{FF2B5EF4-FFF2-40B4-BE49-F238E27FC236}">
              <a16:creationId xmlns:a16="http://schemas.microsoft.com/office/drawing/2014/main" id="{B382E850-2F21-4CED-AA3F-61CF09E10AE8}"/>
            </a:ext>
          </a:extLst>
        </xdr:cNvPr>
        <xdr:cNvCxnSpPr/>
      </xdr:nvCxnSpPr>
      <xdr:spPr>
        <a:xfrm flipV="1">
          <a:off x="22160864" y="9730740"/>
          <a:ext cx="0" cy="1276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38117</xdr:rowOff>
    </xdr:from>
    <xdr:ext cx="469744" cy="259045"/>
    <xdr:sp macro="" textlink="">
      <xdr:nvSpPr>
        <xdr:cNvPr id="588" name="【保健センター・保健所】&#10;一人当たり面積最小値テキスト">
          <a:extLst>
            <a:ext uri="{FF2B5EF4-FFF2-40B4-BE49-F238E27FC236}">
              <a16:creationId xmlns:a16="http://schemas.microsoft.com/office/drawing/2014/main" id="{E8C49D67-B9F5-489D-BBEE-389590ECF208}"/>
            </a:ext>
          </a:extLst>
        </xdr:cNvPr>
        <xdr:cNvSpPr txBox="1"/>
      </xdr:nvSpPr>
      <xdr:spPr>
        <a:xfrm>
          <a:off x="22199600" y="110109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34290</xdr:rowOff>
    </xdr:from>
    <xdr:to>
      <xdr:col>116</xdr:col>
      <xdr:colOff>152400</xdr:colOff>
      <xdr:row>64</xdr:row>
      <xdr:rowOff>34290</xdr:rowOff>
    </xdr:to>
    <xdr:cxnSp macro="">
      <xdr:nvCxnSpPr>
        <xdr:cNvPr id="589" name="直線コネクタ 588">
          <a:extLst>
            <a:ext uri="{FF2B5EF4-FFF2-40B4-BE49-F238E27FC236}">
              <a16:creationId xmlns:a16="http://schemas.microsoft.com/office/drawing/2014/main" id="{7127EC14-B7BB-4E2D-8816-3357EF6EF925}"/>
            </a:ext>
          </a:extLst>
        </xdr:cNvPr>
        <xdr:cNvCxnSpPr/>
      </xdr:nvCxnSpPr>
      <xdr:spPr>
        <a:xfrm>
          <a:off x="22072600" y="110070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55</xdr:row>
      <xdr:rowOff>76217</xdr:rowOff>
    </xdr:from>
    <xdr:ext cx="469744" cy="259045"/>
    <xdr:sp macro="" textlink="">
      <xdr:nvSpPr>
        <xdr:cNvPr id="590" name="【保健センター・保健所】&#10;一人当たり面積最大値テキスト">
          <a:extLst>
            <a:ext uri="{FF2B5EF4-FFF2-40B4-BE49-F238E27FC236}">
              <a16:creationId xmlns:a16="http://schemas.microsoft.com/office/drawing/2014/main" id="{FBA667B4-299B-4A6D-991E-B147D0784A7C}"/>
            </a:ext>
          </a:extLst>
        </xdr:cNvPr>
        <xdr:cNvSpPr txBox="1"/>
      </xdr:nvSpPr>
      <xdr:spPr>
        <a:xfrm>
          <a:off x="22199600" y="95059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129540</xdr:rowOff>
    </xdr:from>
    <xdr:to>
      <xdr:col>116</xdr:col>
      <xdr:colOff>152400</xdr:colOff>
      <xdr:row>56</xdr:row>
      <xdr:rowOff>129540</xdr:rowOff>
    </xdr:to>
    <xdr:cxnSp macro="">
      <xdr:nvCxnSpPr>
        <xdr:cNvPr id="591" name="直線コネクタ 590">
          <a:extLst>
            <a:ext uri="{FF2B5EF4-FFF2-40B4-BE49-F238E27FC236}">
              <a16:creationId xmlns:a16="http://schemas.microsoft.com/office/drawing/2014/main" id="{F5272A16-563A-46F4-A2E3-423EDEB8AC00}"/>
            </a:ext>
          </a:extLst>
        </xdr:cNvPr>
        <xdr:cNvCxnSpPr/>
      </xdr:nvCxnSpPr>
      <xdr:spPr>
        <a:xfrm>
          <a:off x="22072600" y="97307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61</xdr:row>
      <xdr:rowOff>148607</xdr:rowOff>
    </xdr:from>
    <xdr:ext cx="469744" cy="259045"/>
    <xdr:sp macro="" textlink="">
      <xdr:nvSpPr>
        <xdr:cNvPr id="592" name="【保健センター・保健所】&#10;一人当たり面積平均値テキスト">
          <a:extLst>
            <a:ext uri="{FF2B5EF4-FFF2-40B4-BE49-F238E27FC236}">
              <a16:creationId xmlns:a16="http://schemas.microsoft.com/office/drawing/2014/main" id="{BCCB3235-4FB3-4721-8FC6-7C7AA879D21F}"/>
            </a:ext>
          </a:extLst>
        </xdr:cNvPr>
        <xdr:cNvSpPr txBox="1"/>
      </xdr:nvSpPr>
      <xdr:spPr>
        <a:xfrm>
          <a:off x="22199600" y="1060705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170180</xdr:rowOff>
    </xdr:from>
    <xdr:to>
      <xdr:col>116</xdr:col>
      <xdr:colOff>114300</xdr:colOff>
      <xdr:row>62</xdr:row>
      <xdr:rowOff>100330</xdr:rowOff>
    </xdr:to>
    <xdr:sp macro="" textlink="">
      <xdr:nvSpPr>
        <xdr:cNvPr id="593" name="フローチャート: 判断 592">
          <a:extLst>
            <a:ext uri="{FF2B5EF4-FFF2-40B4-BE49-F238E27FC236}">
              <a16:creationId xmlns:a16="http://schemas.microsoft.com/office/drawing/2014/main" id="{E4278D9B-136F-41E9-9DBA-82B58E94B0E9}"/>
            </a:ext>
          </a:extLst>
        </xdr:cNvPr>
        <xdr:cNvSpPr/>
      </xdr:nvSpPr>
      <xdr:spPr>
        <a:xfrm>
          <a:off x="22110700" y="10628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61</xdr:row>
      <xdr:rowOff>124460</xdr:rowOff>
    </xdr:from>
    <xdr:to>
      <xdr:col>112</xdr:col>
      <xdr:colOff>38100</xdr:colOff>
      <xdr:row>62</xdr:row>
      <xdr:rowOff>54610</xdr:rowOff>
    </xdr:to>
    <xdr:sp macro="" textlink="">
      <xdr:nvSpPr>
        <xdr:cNvPr id="594" name="フローチャート: 判断 593">
          <a:extLst>
            <a:ext uri="{FF2B5EF4-FFF2-40B4-BE49-F238E27FC236}">
              <a16:creationId xmlns:a16="http://schemas.microsoft.com/office/drawing/2014/main" id="{221685E1-28D3-49F7-9A9B-9B2DA7F66635}"/>
            </a:ext>
          </a:extLst>
        </xdr:cNvPr>
        <xdr:cNvSpPr/>
      </xdr:nvSpPr>
      <xdr:spPr>
        <a:xfrm>
          <a:off x="21272500" y="105829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61</xdr:row>
      <xdr:rowOff>113030</xdr:rowOff>
    </xdr:from>
    <xdr:to>
      <xdr:col>107</xdr:col>
      <xdr:colOff>101600</xdr:colOff>
      <xdr:row>62</xdr:row>
      <xdr:rowOff>43180</xdr:rowOff>
    </xdr:to>
    <xdr:sp macro="" textlink="">
      <xdr:nvSpPr>
        <xdr:cNvPr id="595" name="フローチャート: 判断 594">
          <a:extLst>
            <a:ext uri="{FF2B5EF4-FFF2-40B4-BE49-F238E27FC236}">
              <a16:creationId xmlns:a16="http://schemas.microsoft.com/office/drawing/2014/main" id="{B76F87D9-5DCD-4EAB-95F5-84F17F117BD5}"/>
            </a:ext>
          </a:extLst>
        </xdr:cNvPr>
        <xdr:cNvSpPr/>
      </xdr:nvSpPr>
      <xdr:spPr>
        <a:xfrm>
          <a:off x="20383500" y="10571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61</xdr:row>
      <xdr:rowOff>113030</xdr:rowOff>
    </xdr:from>
    <xdr:to>
      <xdr:col>102</xdr:col>
      <xdr:colOff>165100</xdr:colOff>
      <xdr:row>62</xdr:row>
      <xdr:rowOff>43180</xdr:rowOff>
    </xdr:to>
    <xdr:sp macro="" textlink="">
      <xdr:nvSpPr>
        <xdr:cNvPr id="596" name="フローチャート: 判断 595">
          <a:extLst>
            <a:ext uri="{FF2B5EF4-FFF2-40B4-BE49-F238E27FC236}">
              <a16:creationId xmlns:a16="http://schemas.microsoft.com/office/drawing/2014/main" id="{5D1D967D-962A-48AE-AC65-1D31477E9FE6}"/>
            </a:ext>
          </a:extLst>
        </xdr:cNvPr>
        <xdr:cNvSpPr/>
      </xdr:nvSpPr>
      <xdr:spPr>
        <a:xfrm>
          <a:off x="19494500" y="10571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61</xdr:row>
      <xdr:rowOff>120650</xdr:rowOff>
    </xdr:from>
    <xdr:to>
      <xdr:col>98</xdr:col>
      <xdr:colOff>38100</xdr:colOff>
      <xdr:row>62</xdr:row>
      <xdr:rowOff>50800</xdr:rowOff>
    </xdr:to>
    <xdr:sp macro="" textlink="">
      <xdr:nvSpPr>
        <xdr:cNvPr id="597" name="フローチャート: 判断 596">
          <a:extLst>
            <a:ext uri="{FF2B5EF4-FFF2-40B4-BE49-F238E27FC236}">
              <a16:creationId xmlns:a16="http://schemas.microsoft.com/office/drawing/2014/main" id="{805DF6DD-E4AD-4674-B716-3EA2779758A3}"/>
            </a:ext>
          </a:extLst>
        </xdr:cNvPr>
        <xdr:cNvSpPr/>
      </xdr:nvSpPr>
      <xdr:spPr>
        <a:xfrm>
          <a:off x="18605500" y="10579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598" name="テキスト ボックス 597">
          <a:extLst>
            <a:ext uri="{FF2B5EF4-FFF2-40B4-BE49-F238E27FC236}">
              <a16:creationId xmlns:a16="http://schemas.microsoft.com/office/drawing/2014/main" id="{7FB717EA-7EFF-40C1-9D87-82CD374F7AB7}"/>
            </a:ext>
          </a:extLst>
        </xdr:cNvPr>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599" name="テキスト ボックス 598">
          <a:extLst>
            <a:ext uri="{FF2B5EF4-FFF2-40B4-BE49-F238E27FC236}">
              <a16:creationId xmlns:a16="http://schemas.microsoft.com/office/drawing/2014/main" id="{A1D97F79-C12B-4881-A8DC-F1541F838BB0}"/>
            </a:ext>
          </a:extLst>
        </xdr:cNvPr>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600" name="テキスト ボックス 599">
          <a:extLst>
            <a:ext uri="{FF2B5EF4-FFF2-40B4-BE49-F238E27FC236}">
              <a16:creationId xmlns:a16="http://schemas.microsoft.com/office/drawing/2014/main" id="{A1DAAF6F-5BF2-434F-B87E-F260D471075E}"/>
            </a:ext>
          </a:extLst>
        </xdr:cNvPr>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601" name="テキスト ボックス 600">
          <a:extLst>
            <a:ext uri="{FF2B5EF4-FFF2-40B4-BE49-F238E27FC236}">
              <a16:creationId xmlns:a16="http://schemas.microsoft.com/office/drawing/2014/main" id="{701AFA9E-11AB-4411-95B1-E9914D643A84}"/>
            </a:ext>
          </a:extLst>
        </xdr:cNvPr>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02" name="テキスト ボックス 601">
          <a:extLst>
            <a:ext uri="{FF2B5EF4-FFF2-40B4-BE49-F238E27FC236}">
              <a16:creationId xmlns:a16="http://schemas.microsoft.com/office/drawing/2014/main" id="{F43F81B2-C3B6-414A-91E7-A1E04140D106}"/>
            </a:ext>
          </a:extLst>
        </xdr:cNvPr>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60</xdr:row>
      <xdr:rowOff>120650</xdr:rowOff>
    </xdr:from>
    <xdr:to>
      <xdr:col>116</xdr:col>
      <xdr:colOff>114300</xdr:colOff>
      <xdr:row>61</xdr:row>
      <xdr:rowOff>50800</xdr:rowOff>
    </xdr:to>
    <xdr:sp macro="" textlink="">
      <xdr:nvSpPr>
        <xdr:cNvPr id="603" name="楕円 602">
          <a:extLst>
            <a:ext uri="{FF2B5EF4-FFF2-40B4-BE49-F238E27FC236}">
              <a16:creationId xmlns:a16="http://schemas.microsoft.com/office/drawing/2014/main" id="{AA9F6A7C-3841-44F4-9ABC-2DE18926FE99}"/>
            </a:ext>
          </a:extLst>
        </xdr:cNvPr>
        <xdr:cNvSpPr/>
      </xdr:nvSpPr>
      <xdr:spPr>
        <a:xfrm>
          <a:off x="22110700" y="10407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59</xdr:row>
      <xdr:rowOff>143527</xdr:rowOff>
    </xdr:from>
    <xdr:ext cx="469744" cy="259045"/>
    <xdr:sp macro="" textlink="">
      <xdr:nvSpPr>
        <xdr:cNvPr id="604" name="【保健センター・保健所】&#10;一人当たり面積該当値テキスト">
          <a:extLst>
            <a:ext uri="{FF2B5EF4-FFF2-40B4-BE49-F238E27FC236}">
              <a16:creationId xmlns:a16="http://schemas.microsoft.com/office/drawing/2014/main" id="{5EF2F6A5-2608-4341-AB05-5164AA558801}"/>
            </a:ext>
          </a:extLst>
        </xdr:cNvPr>
        <xdr:cNvSpPr txBox="1"/>
      </xdr:nvSpPr>
      <xdr:spPr>
        <a:xfrm>
          <a:off x="22199600" y="10259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60</xdr:row>
      <xdr:rowOff>132080</xdr:rowOff>
    </xdr:from>
    <xdr:to>
      <xdr:col>112</xdr:col>
      <xdr:colOff>38100</xdr:colOff>
      <xdr:row>61</xdr:row>
      <xdr:rowOff>62230</xdr:rowOff>
    </xdr:to>
    <xdr:sp macro="" textlink="">
      <xdr:nvSpPr>
        <xdr:cNvPr id="605" name="楕円 604">
          <a:extLst>
            <a:ext uri="{FF2B5EF4-FFF2-40B4-BE49-F238E27FC236}">
              <a16:creationId xmlns:a16="http://schemas.microsoft.com/office/drawing/2014/main" id="{9846253A-02A2-47B5-B95B-DA31DDAE01EE}"/>
            </a:ext>
          </a:extLst>
        </xdr:cNvPr>
        <xdr:cNvSpPr/>
      </xdr:nvSpPr>
      <xdr:spPr>
        <a:xfrm>
          <a:off x="21272500" y="10419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61</xdr:row>
      <xdr:rowOff>0</xdr:rowOff>
    </xdr:from>
    <xdr:to>
      <xdr:col>116</xdr:col>
      <xdr:colOff>63500</xdr:colOff>
      <xdr:row>61</xdr:row>
      <xdr:rowOff>11430</xdr:rowOff>
    </xdr:to>
    <xdr:cxnSp macro="">
      <xdr:nvCxnSpPr>
        <xdr:cNvPr id="606" name="直線コネクタ 605">
          <a:extLst>
            <a:ext uri="{FF2B5EF4-FFF2-40B4-BE49-F238E27FC236}">
              <a16:creationId xmlns:a16="http://schemas.microsoft.com/office/drawing/2014/main" id="{3660169C-BB09-46C9-805E-02F679219AD5}"/>
            </a:ext>
          </a:extLst>
        </xdr:cNvPr>
        <xdr:cNvCxnSpPr/>
      </xdr:nvCxnSpPr>
      <xdr:spPr>
        <a:xfrm flipV="1">
          <a:off x="21323300" y="10458450"/>
          <a:ext cx="8382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60</xdr:row>
      <xdr:rowOff>139700</xdr:rowOff>
    </xdr:from>
    <xdr:to>
      <xdr:col>107</xdr:col>
      <xdr:colOff>101600</xdr:colOff>
      <xdr:row>61</xdr:row>
      <xdr:rowOff>69850</xdr:rowOff>
    </xdr:to>
    <xdr:sp macro="" textlink="">
      <xdr:nvSpPr>
        <xdr:cNvPr id="607" name="楕円 606">
          <a:extLst>
            <a:ext uri="{FF2B5EF4-FFF2-40B4-BE49-F238E27FC236}">
              <a16:creationId xmlns:a16="http://schemas.microsoft.com/office/drawing/2014/main" id="{5A580135-9183-41D2-BC9A-D5CCEDAD38C8}"/>
            </a:ext>
          </a:extLst>
        </xdr:cNvPr>
        <xdr:cNvSpPr/>
      </xdr:nvSpPr>
      <xdr:spPr>
        <a:xfrm>
          <a:off x="20383500" y="1042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61</xdr:row>
      <xdr:rowOff>11430</xdr:rowOff>
    </xdr:from>
    <xdr:to>
      <xdr:col>111</xdr:col>
      <xdr:colOff>177800</xdr:colOff>
      <xdr:row>61</xdr:row>
      <xdr:rowOff>19050</xdr:rowOff>
    </xdr:to>
    <xdr:cxnSp macro="">
      <xdr:nvCxnSpPr>
        <xdr:cNvPr id="608" name="直線コネクタ 607">
          <a:extLst>
            <a:ext uri="{FF2B5EF4-FFF2-40B4-BE49-F238E27FC236}">
              <a16:creationId xmlns:a16="http://schemas.microsoft.com/office/drawing/2014/main" id="{A8852B98-2515-4A1E-8771-4D600B676832}"/>
            </a:ext>
          </a:extLst>
        </xdr:cNvPr>
        <xdr:cNvCxnSpPr/>
      </xdr:nvCxnSpPr>
      <xdr:spPr>
        <a:xfrm flipV="1">
          <a:off x="20434300" y="1046988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60</xdr:row>
      <xdr:rowOff>151130</xdr:rowOff>
    </xdr:from>
    <xdr:to>
      <xdr:col>102</xdr:col>
      <xdr:colOff>165100</xdr:colOff>
      <xdr:row>61</xdr:row>
      <xdr:rowOff>81280</xdr:rowOff>
    </xdr:to>
    <xdr:sp macro="" textlink="">
      <xdr:nvSpPr>
        <xdr:cNvPr id="609" name="楕円 608">
          <a:extLst>
            <a:ext uri="{FF2B5EF4-FFF2-40B4-BE49-F238E27FC236}">
              <a16:creationId xmlns:a16="http://schemas.microsoft.com/office/drawing/2014/main" id="{20B7760B-CA5E-4F67-ADC9-D17AF2369FCE}"/>
            </a:ext>
          </a:extLst>
        </xdr:cNvPr>
        <xdr:cNvSpPr/>
      </xdr:nvSpPr>
      <xdr:spPr>
        <a:xfrm>
          <a:off x="19494500" y="10438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61</xdr:row>
      <xdr:rowOff>19050</xdr:rowOff>
    </xdr:from>
    <xdr:to>
      <xdr:col>107</xdr:col>
      <xdr:colOff>50800</xdr:colOff>
      <xdr:row>61</xdr:row>
      <xdr:rowOff>30480</xdr:rowOff>
    </xdr:to>
    <xdr:cxnSp macro="">
      <xdr:nvCxnSpPr>
        <xdr:cNvPr id="610" name="直線コネクタ 609">
          <a:extLst>
            <a:ext uri="{FF2B5EF4-FFF2-40B4-BE49-F238E27FC236}">
              <a16:creationId xmlns:a16="http://schemas.microsoft.com/office/drawing/2014/main" id="{5FC05920-81F0-4D15-936F-E2D07A1ED421}"/>
            </a:ext>
          </a:extLst>
        </xdr:cNvPr>
        <xdr:cNvCxnSpPr/>
      </xdr:nvCxnSpPr>
      <xdr:spPr>
        <a:xfrm flipV="1">
          <a:off x="19545300" y="10477500"/>
          <a:ext cx="8890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60</xdr:row>
      <xdr:rowOff>154940</xdr:rowOff>
    </xdr:from>
    <xdr:to>
      <xdr:col>98</xdr:col>
      <xdr:colOff>38100</xdr:colOff>
      <xdr:row>61</xdr:row>
      <xdr:rowOff>85090</xdr:rowOff>
    </xdr:to>
    <xdr:sp macro="" textlink="">
      <xdr:nvSpPr>
        <xdr:cNvPr id="611" name="楕円 610">
          <a:extLst>
            <a:ext uri="{FF2B5EF4-FFF2-40B4-BE49-F238E27FC236}">
              <a16:creationId xmlns:a16="http://schemas.microsoft.com/office/drawing/2014/main" id="{E3410496-13B4-4AFB-85FE-3475C1EAD3DF}"/>
            </a:ext>
          </a:extLst>
        </xdr:cNvPr>
        <xdr:cNvSpPr/>
      </xdr:nvSpPr>
      <xdr:spPr>
        <a:xfrm>
          <a:off x="18605500" y="10441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61</xdr:row>
      <xdr:rowOff>30480</xdr:rowOff>
    </xdr:from>
    <xdr:to>
      <xdr:col>102</xdr:col>
      <xdr:colOff>114300</xdr:colOff>
      <xdr:row>61</xdr:row>
      <xdr:rowOff>34290</xdr:rowOff>
    </xdr:to>
    <xdr:cxnSp macro="">
      <xdr:nvCxnSpPr>
        <xdr:cNvPr id="612" name="直線コネクタ 611">
          <a:extLst>
            <a:ext uri="{FF2B5EF4-FFF2-40B4-BE49-F238E27FC236}">
              <a16:creationId xmlns:a16="http://schemas.microsoft.com/office/drawing/2014/main" id="{B8FB3CBF-4711-4E81-ADEC-6CA098D7B8B6}"/>
            </a:ext>
          </a:extLst>
        </xdr:cNvPr>
        <xdr:cNvCxnSpPr/>
      </xdr:nvCxnSpPr>
      <xdr:spPr>
        <a:xfrm flipV="1">
          <a:off x="18656300" y="10488930"/>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62</xdr:row>
      <xdr:rowOff>45737</xdr:rowOff>
    </xdr:from>
    <xdr:ext cx="469744" cy="259045"/>
    <xdr:sp macro="" textlink="">
      <xdr:nvSpPr>
        <xdr:cNvPr id="613" name="n_1aveValue【保健センター・保健所】&#10;一人当たり面積">
          <a:extLst>
            <a:ext uri="{FF2B5EF4-FFF2-40B4-BE49-F238E27FC236}">
              <a16:creationId xmlns:a16="http://schemas.microsoft.com/office/drawing/2014/main" id="{8B18089F-FFD9-4ED8-BF7E-761472D71B92}"/>
            </a:ext>
          </a:extLst>
        </xdr:cNvPr>
        <xdr:cNvSpPr txBox="1"/>
      </xdr:nvSpPr>
      <xdr:spPr>
        <a:xfrm>
          <a:off x="21075727" y="106756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34307</xdr:rowOff>
    </xdr:from>
    <xdr:ext cx="469744" cy="259045"/>
    <xdr:sp macro="" textlink="">
      <xdr:nvSpPr>
        <xdr:cNvPr id="614" name="n_2aveValue【保健センター・保健所】&#10;一人当たり面積">
          <a:extLst>
            <a:ext uri="{FF2B5EF4-FFF2-40B4-BE49-F238E27FC236}">
              <a16:creationId xmlns:a16="http://schemas.microsoft.com/office/drawing/2014/main" id="{5CD247B2-E11E-4206-BF16-5F6FF465EC10}"/>
            </a:ext>
          </a:extLst>
        </xdr:cNvPr>
        <xdr:cNvSpPr txBox="1"/>
      </xdr:nvSpPr>
      <xdr:spPr>
        <a:xfrm>
          <a:off x="20199427" y="106642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62</xdr:row>
      <xdr:rowOff>34307</xdr:rowOff>
    </xdr:from>
    <xdr:ext cx="469744" cy="259045"/>
    <xdr:sp macro="" textlink="">
      <xdr:nvSpPr>
        <xdr:cNvPr id="615" name="n_3aveValue【保健センター・保健所】&#10;一人当たり面積">
          <a:extLst>
            <a:ext uri="{FF2B5EF4-FFF2-40B4-BE49-F238E27FC236}">
              <a16:creationId xmlns:a16="http://schemas.microsoft.com/office/drawing/2014/main" id="{2F059464-7D4E-49D5-8EE3-A6258F30BFEA}"/>
            </a:ext>
          </a:extLst>
        </xdr:cNvPr>
        <xdr:cNvSpPr txBox="1"/>
      </xdr:nvSpPr>
      <xdr:spPr>
        <a:xfrm>
          <a:off x="19310427" y="106642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62</xdr:row>
      <xdr:rowOff>41927</xdr:rowOff>
    </xdr:from>
    <xdr:ext cx="469744" cy="259045"/>
    <xdr:sp macro="" textlink="">
      <xdr:nvSpPr>
        <xdr:cNvPr id="616" name="n_4aveValue【保健センター・保健所】&#10;一人当たり面積">
          <a:extLst>
            <a:ext uri="{FF2B5EF4-FFF2-40B4-BE49-F238E27FC236}">
              <a16:creationId xmlns:a16="http://schemas.microsoft.com/office/drawing/2014/main" id="{643CF5A2-6DDA-4B6B-99C7-C58F68E1C853}"/>
            </a:ext>
          </a:extLst>
        </xdr:cNvPr>
        <xdr:cNvSpPr txBox="1"/>
      </xdr:nvSpPr>
      <xdr:spPr>
        <a:xfrm>
          <a:off x="18421427" y="10671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59</xdr:row>
      <xdr:rowOff>78757</xdr:rowOff>
    </xdr:from>
    <xdr:ext cx="469744" cy="259045"/>
    <xdr:sp macro="" textlink="">
      <xdr:nvSpPr>
        <xdr:cNvPr id="617" name="n_1mainValue【保健センター・保健所】&#10;一人当たり面積">
          <a:extLst>
            <a:ext uri="{FF2B5EF4-FFF2-40B4-BE49-F238E27FC236}">
              <a16:creationId xmlns:a16="http://schemas.microsoft.com/office/drawing/2014/main" id="{DD431CA5-8394-49B0-ADDA-23D5657E3C63}"/>
            </a:ext>
          </a:extLst>
        </xdr:cNvPr>
        <xdr:cNvSpPr txBox="1"/>
      </xdr:nvSpPr>
      <xdr:spPr>
        <a:xfrm>
          <a:off x="21075727" y="101943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59</xdr:row>
      <xdr:rowOff>86377</xdr:rowOff>
    </xdr:from>
    <xdr:ext cx="469744" cy="259045"/>
    <xdr:sp macro="" textlink="">
      <xdr:nvSpPr>
        <xdr:cNvPr id="618" name="n_2mainValue【保健センター・保健所】&#10;一人当たり面積">
          <a:extLst>
            <a:ext uri="{FF2B5EF4-FFF2-40B4-BE49-F238E27FC236}">
              <a16:creationId xmlns:a16="http://schemas.microsoft.com/office/drawing/2014/main" id="{208D7B83-9329-4645-BE9A-9E27B52D0653}"/>
            </a:ext>
          </a:extLst>
        </xdr:cNvPr>
        <xdr:cNvSpPr txBox="1"/>
      </xdr:nvSpPr>
      <xdr:spPr>
        <a:xfrm>
          <a:off x="20199427" y="10201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59</xdr:row>
      <xdr:rowOff>97807</xdr:rowOff>
    </xdr:from>
    <xdr:ext cx="469744" cy="259045"/>
    <xdr:sp macro="" textlink="">
      <xdr:nvSpPr>
        <xdr:cNvPr id="619" name="n_3mainValue【保健センター・保健所】&#10;一人当たり面積">
          <a:extLst>
            <a:ext uri="{FF2B5EF4-FFF2-40B4-BE49-F238E27FC236}">
              <a16:creationId xmlns:a16="http://schemas.microsoft.com/office/drawing/2014/main" id="{29ACE391-FCEF-48AC-AF53-2E08D9EC37BD}"/>
            </a:ext>
          </a:extLst>
        </xdr:cNvPr>
        <xdr:cNvSpPr txBox="1"/>
      </xdr:nvSpPr>
      <xdr:spPr>
        <a:xfrm>
          <a:off x="19310427" y="102133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59</xdr:row>
      <xdr:rowOff>101617</xdr:rowOff>
    </xdr:from>
    <xdr:ext cx="469744" cy="259045"/>
    <xdr:sp macro="" textlink="">
      <xdr:nvSpPr>
        <xdr:cNvPr id="620" name="n_4mainValue【保健センター・保健所】&#10;一人当たり面積">
          <a:extLst>
            <a:ext uri="{FF2B5EF4-FFF2-40B4-BE49-F238E27FC236}">
              <a16:creationId xmlns:a16="http://schemas.microsoft.com/office/drawing/2014/main" id="{D1C6E98C-686D-440E-AF21-3B4C734CB92D}"/>
            </a:ext>
          </a:extLst>
        </xdr:cNvPr>
        <xdr:cNvSpPr txBox="1"/>
      </xdr:nvSpPr>
      <xdr:spPr>
        <a:xfrm>
          <a:off x="18421427" y="102171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621" name="正方形/長方形 620">
          <a:extLst>
            <a:ext uri="{FF2B5EF4-FFF2-40B4-BE49-F238E27FC236}">
              <a16:creationId xmlns:a16="http://schemas.microsoft.com/office/drawing/2014/main" id="{82D1D509-EA64-414A-8F3C-990944255AE5}"/>
            </a:ext>
          </a:extLst>
        </xdr:cNvPr>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22" name="正方形/長方形 621">
          <a:extLst>
            <a:ext uri="{FF2B5EF4-FFF2-40B4-BE49-F238E27FC236}">
              <a16:creationId xmlns:a16="http://schemas.microsoft.com/office/drawing/2014/main" id="{75A33FDA-C73A-4A51-9DD2-9AB7C2EB8FDA}"/>
            </a:ext>
          </a:extLst>
        </xdr:cNvPr>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23" name="正方形/長方形 622">
          <a:extLst>
            <a:ext uri="{FF2B5EF4-FFF2-40B4-BE49-F238E27FC236}">
              <a16:creationId xmlns:a16="http://schemas.microsoft.com/office/drawing/2014/main" id="{C7AD6013-95D0-40F6-A716-0F75C0F49FCC}"/>
            </a:ext>
          </a:extLst>
        </xdr:cNvPr>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24" name="正方形/長方形 623">
          <a:extLst>
            <a:ext uri="{FF2B5EF4-FFF2-40B4-BE49-F238E27FC236}">
              <a16:creationId xmlns:a16="http://schemas.microsoft.com/office/drawing/2014/main" id="{8A79C0F1-06A5-4467-BFA5-21A7AF246673}"/>
            </a:ext>
          </a:extLst>
        </xdr:cNvPr>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25" name="正方形/長方形 624">
          <a:extLst>
            <a:ext uri="{FF2B5EF4-FFF2-40B4-BE49-F238E27FC236}">
              <a16:creationId xmlns:a16="http://schemas.microsoft.com/office/drawing/2014/main" id="{F19CF8E3-5BA2-4443-BCED-8E12F98A4DCA}"/>
            </a:ext>
          </a:extLst>
        </xdr:cNvPr>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26" name="正方形/長方形 625">
          <a:extLst>
            <a:ext uri="{FF2B5EF4-FFF2-40B4-BE49-F238E27FC236}">
              <a16:creationId xmlns:a16="http://schemas.microsoft.com/office/drawing/2014/main" id="{309BF91D-8E43-4E92-8CD5-EDCD510B0513}"/>
            </a:ext>
          </a:extLst>
        </xdr:cNvPr>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27" name="正方形/長方形 626">
          <a:extLst>
            <a:ext uri="{FF2B5EF4-FFF2-40B4-BE49-F238E27FC236}">
              <a16:creationId xmlns:a16="http://schemas.microsoft.com/office/drawing/2014/main" id="{5E2617FE-8ECB-4503-9E5A-65E73C2C3B16}"/>
            </a:ext>
          </a:extLst>
        </xdr:cNvPr>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28" name="正方形/長方形 627">
          <a:extLst>
            <a:ext uri="{FF2B5EF4-FFF2-40B4-BE49-F238E27FC236}">
              <a16:creationId xmlns:a16="http://schemas.microsoft.com/office/drawing/2014/main" id="{FA4AAEED-1599-4EFF-A384-7B887455D016}"/>
            </a:ext>
          </a:extLst>
        </xdr:cNvPr>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629" name="テキスト ボックス 628">
          <a:extLst>
            <a:ext uri="{FF2B5EF4-FFF2-40B4-BE49-F238E27FC236}">
              <a16:creationId xmlns:a16="http://schemas.microsoft.com/office/drawing/2014/main" id="{6A5977A2-AB0F-4121-B3B3-E0A26DEF57B3}"/>
            </a:ext>
          </a:extLst>
        </xdr:cNvPr>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630" name="直線コネクタ 629">
          <a:extLst>
            <a:ext uri="{FF2B5EF4-FFF2-40B4-BE49-F238E27FC236}">
              <a16:creationId xmlns:a16="http://schemas.microsoft.com/office/drawing/2014/main" id="{57137204-866D-4358-8D13-575133C65706}"/>
            </a:ext>
          </a:extLst>
        </xdr:cNvPr>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631" name="テキスト ボックス 630">
          <a:extLst>
            <a:ext uri="{FF2B5EF4-FFF2-40B4-BE49-F238E27FC236}">
              <a16:creationId xmlns:a16="http://schemas.microsoft.com/office/drawing/2014/main" id="{991B8F49-0885-49AE-B9A4-098DA68E18FC}"/>
            </a:ext>
          </a:extLst>
        </xdr:cNvPr>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114300</xdr:rowOff>
    </xdr:from>
    <xdr:to>
      <xdr:col>89</xdr:col>
      <xdr:colOff>177800</xdr:colOff>
      <xdr:row>86</xdr:row>
      <xdr:rowOff>114300</xdr:rowOff>
    </xdr:to>
    <xdr:cxnSp macro="">
      <xdr:nvCxnSpPr>
        <xdr:cNvPr id="632" name="直線コネクタ 631">
          <a:extLst>
            <a:ext uri="{FF2B5EF4-FFF2-40B4-BE49-F238E27FC236}">
              <a16:creationId xmlns:a16="http://schemas.microsoft.com/office/drawing/2014/main" id="{4E5E6E09-0A69-4C19-9578-FF6F656F6ECF}"/>
            </a:ext>
          </a:extLst>
        </xdr:cNvPr>
        <xdr:cNvCxnSpPr/>
      </xdr:nvCxnSpPr>
      <xdr:spPr>
        <a:xfrm>
          <a:off x="12446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85</xdr:row>
      <xdr:rowOff>143527</xdr:rowOff>
    </xdr:from>
    <xdr:ext cx="467179" cy="259045"/>
    <xdr:sp macro="" textlink="">
      <xdr:nvSpPr>
        <xdr:cNvPr id="633" name="テキスト ボックス 632">
          <a:extLst>
            <a:ext uri="{FF2B5EF4-FFF2-40B4-BE49-F238E27FC236}">
              <a16:creationId xmlns:a16="http://schemas.microsoft.com/office/drawing/2014/main" id="{0DC6AD1D-BA2A-4B34-940E-A24958923F51}"/>
            </a:ext>
          </a:extLst>
        </xdr:cNvPr>
        <xdr:cNvSpPr txBox="1"/>
      </xdr:nvSpPr>
      <xdr:spPr>
        <a:xfrm>
          <a:off x="11978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84</xdr:row>
      <xdr:rowOff>76200</xdr:rowOff>
    </xdr:from>
    <xdr:to>
      <xdr:col>89</xdr:col>
      <xdr:colOff>177800</xdr:colOff>
      <xdr:row>84</xdr:row>
      <xdr:rowOff>76200</xdr:rowOff>
    </xdr:to>
    <xdr:cxnSp macro="">
      <xdr:nvCxnSpPr>
        <xdr:cNvPr id="634" name="直線コネクタ 633">
          <a:extLst>
            <a:ext uri="{FF2B5EF4-FFF2-40B4-BE49-F238E27FC236}">
              <a16:creationId xmlns:a16="http://schemas.microsoft.com/office/drawing/2014/main" id="{B4BEE760-87C7-4BB5-BA8F-C2DF19F91A8A}"/>
            </a:ext>
          </a:extLst>
        </xdr:cNvPr>
        <xdr:cNvCxnSpPr/>
      </xdr:nvCxnSpPr>
      <xdr:spPr>
        <a:xfrm>
          <a:off x="12446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83</xdr:row>
      <xdr:rowOff>105427</xdr:rowOff>
    </xdr:from>
    <xdr:ext cx="403059" cy="259045"/>
    <xdr:sp macro="" textlink="">
      <xdr:nvSpPr>
        <xdr:cNvPr id="635" name="テキスト ボックス 634">
          <a:extLst>
            <a:ext uri="{FF2B5EF4-FFF2-40B4-BE49-F238E27FC236}">
              <a16:creationId xmlns:a16="http://schemas.microsoft.com/office/drawing/2014/main" id="{F6DE9D29-0ACC-42F0-8BD2-636CB5B53797}"/>
            </a:ext>
          </a:extLst>
        </xdr:cNvPr>
        <xdr:cNvSpPr txBox="1"/>
      </xdr:nvSpPr>
      <xdr:spPr>
        <a:xfrm>
          <a:off x="12042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82</xdr:row>
      <xdr:rowOff>38100</xdr:rowOff>
    </xdr:from>
    <xdr:to>
      <xdr:col>89</xdr:col>
      <xdr:colOff>177800</xdr:colOff>
      <xdr:row>82</xdr:row>
      <xdr:rowOff>38100</xdr:rowOff>
    </xdr:to>
    <xdr:cxnSp macro="">
      <xdr:nvCxnSpPr>
        <xdr:cNvPr id="636" name="直線コネクタ 635">
          <a:extLst>
            <a:ext uri="{FF2B5EF4-FFF2-40B4-BE49-F238E27FC236}">
              <a16:creationId xmlns:a16="http://schemas.microsoft.com/office/drawing/2014/main" id="{35C75D0B-EB80-468B-94C1-441AE87D0626}"/>
            </a:ext>
          </a:extLst>
        </xdr:cNvPr>
        <xdr:cNvCxnSpPr/>
      </xdr:nvCxnSpPr>
      <xdr:spPr>
        <a:xfrm>
          <a:off x="12446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81</xdr:row>
      <xdr:rowOff>67327</xdr:rowOff>
    </xdr:from>
    <xdr:ext cx="403059" cy="259045"/>
    <xdr:sp macro="" textlink="">
      <xdr:nvSpPr>
        <xdr:cNvPr id="637" name="テキスト ボックス 636">
          <a:extLst>
            <a:ext uri="{FF2B5EF4-FFF2-40B4-BE49-F238E27FC236}">
              <a16:creationId xmlns:a16="http://schemas.microsoft.com/office/drawing/2014/main" id="{D4992C01-800B-4B07-9F74-FB573A5C160D}"/>
            </a:ext>
          </a:extLst>
        </xdr:cNvPr>
        <xdr:cNvSpPr txBox="1"/>
      </xdr:nvSpPr>
      <xdr:spPr>
        <a:xfrm>
          <a:off x="12042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0</xdr:rowOff>
    </xdr:from>
    <xdr:to>
      <xdr:col>89</xdr:col>
      <xdr:colOff>177800</xdr:colOff>
      <xdr:row>80</xdr:row>
      <xdr:rowOff>0</xdr:rowOff>
    </xdr:to>
    <xdr:cxnSp macro="">
      <xdr:nvCxnSpPr>
        <xdr:cNvPr id="638" name="直線コネクタ 637">
          <a:extLst>
            <a:ext uri="{FF2B5EF4-FFF2-40B4-BE49-F238E27FC236}">
              <a16:creationId xmlns:a16="http://schemas.microsoft.com/office/drawing/2014/main" id="{2ABC6086-692F-462F-9CC1-54EC5C53BE81}"/>
            </a:ext>
          </a:extLst>
        </xdr:cNvPr>
        <xdr:cNvCxnSpPr/>
      </xdr:nvCxnSpPr>
      <xdr:spPr>
        <a:xfrm>
          <a:off x="12446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79</xdr:row>
      <xdr:rowOff>29227</xdr:rowOff>
    </xdr:from>
    <xdr:ext cx="403059" cy="259045"/>
    <xdr:sp macro="" textlink="">
      <xdr:nvSpPr>
        <xdr:cNvPr id="639" name="テキスト ボックス 638">
          <a:extLst>
            <a:ext uri="{FF2B5EF4-FFF2-40B4-BE49-F238E27FC236}">
              <a16:creationId xmlns:a16="http://schemas.microsoft.com/office/drawing/2014/main" id="{6AA67C92-01F1-4C86-B35E-A72EF15C2B40}"/>
            </a:ext>
          </a:extLst>
        </xdr:cNvPr>
        <xdr:cNvSpPr txBox="1"/>
      </xdr:nvSpPr>
      <xdr:spPr>
        <a:xfrm>
          <a:off x="12042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133350</xdr:rowOff>
    </xdr:from>
    <xdr:to>
      <xdr:col>89</xdr:col>
      <xdr:colOff>177800</xdr:colOff>
      <xdr:row>77</xdr:row>
      <xdr:rowOff>133350</xdr:rowOff>
    </xdr:to>
    <xdr:cxnSp macro="">
      <xdr:nvCxnSpPr>
        <xdr:cNvPr id="640" name="直線コネクタ 639">
          <a:extLst>
            <a:ext uri="{FF2B5EF4-FFF2-40B4-BE49-F238E27FC236}">
              <a16:creationId xmlns:a16="http://schemas.microsoft.com/office/drawing/2014/main" id="{119A9385-3062-422F-89E7-7F2438F676CC}"/>
            </a:ext>
          </a:extLst>
        </xdr:cNvPr>
        <xdr:cNvCxnSpPr/>
      </xdr:nvCxnSpPr>
      <xdr:spPr>
        <a:xfrm>
          <a:off x="12446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76</xdr:row>
      <xdr:rowOff>162577</xdr:rowOff>
    </xdr:from>
    <xdr:ext cx="403059" cy="259045"/>
    <xdr:sp macro="" textlink="">
      <xdr:nvSpPr>
        <xdr:cNvPr id="641" name="テキスト ボックス 640">
          <a:extLst>
            <a:ext uri="{FF2B5EF4-FFF2-40B4-BE49-F238E27FC236}">
              <a16:creationId xmlns:a16="http://schemas.microsoft.com/office/drawing/2014/main" id="{8FD59C69-6000-46B4-BA90-63542F76F677}"/>
            </a:ext>
          </a:extLst>
        </xdr:cNvPr>
        <xdr:cNvSpPr txBox="1"/>
      </xdr:nvSpPr>
      <xdr:spPr>
        <a:xfrm>
          <a:off x="12042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642" name="直線コネクタ 641">
          <a:extLst>
            <a:ext uri="{FF2B5EF4-FFF2-40B4-BE49-F238E27FC236}">
              <a16:creationId xmlns:a16="http://schemas.microsoft.com/office/drawing/2014/main" id="{063CF8BD-3328-41B3-B77C-E23ECC35EC0F}"/>
            </a:ext>
          </a:extLst>
        </xdr:cNvPr>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74</xdr:row>
      <xdr:rowOff>124477</xdr:rowOff>
    </xdr:from>
    <xdr:ext cx="338939" cy="259045"/>
    <xdr:sp macro="" textlink="">
      <xdr:nvSpPr>
        <xdr:cNvPr id="643" name="テキスト ボックス 642">
          <a:extLst>
            <a:ext uri="{FF2B5EF4-FFF2-40B4-BE49-F238E27FC236}">
              <a16:creationId xmlns:a16="http://schemas.microsoft.com/office/drawing/2014/main" id="{2AF393A1-44DA-4372-B4F7-CC4B6764CDD4}"/>
            </a:ext>
          </a:extLst>
        </xdr:cNvPr>
        <xdr:cNvSpPr txBox="1"/>
      </xdr:nvSpPr>
      <xdr:spPr>
        <a:xfrm>
          <a:off x="12107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644" name="【消防施設】&#10;有形固定資産減価償却率グラフ枠">
          <a:extLst>
            <a:ext uri="{FF2B5EF4-FFF2-40B4-BE49-F238E27FC236}">
              <a16:creationId xmlns:a16="http://schemas.microsoft.com/office/drawing/2014/main" id="{84BF3E9A-B21E-40B0-ABD7-777F3D50809F}"/>
            </a:ext>
          </a:extLst>
        </xdr:cNvPr>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114300</xdr:rowOff>
    </xdr:from>
    <xdr:to>
      <xdr:col>85</xdr:col>
      <xdr:colOff>126364</xdr:colOff>
      <xdr:row>86</xdr:row>
      <xdr:rowOff>87630</xdr:rowOff>
    </xdr:to>
    <xdr:cxnSp macro="">
      <xdr:nvCxnSpPr>
        <xdr:cNvPr id="645" name="直線コネクタ 644">
          <a:extLst>
            <a:ext uri="{FF2B5EF4-FFF2-40B4-BE49-F238E27FC236}">
              <a16:creationId xmlns:a16="http://schemas.microsoft.com/office/drawing/2014/main" id="{190C312E-877E-40A5-8DE4-321B4D8363BA}"/>
            </a:ext>
          </a:extLst>
        </xdr:cNvPr>
        <xdr:cNvCxnSpPr/>
      </xdr:nvCxnSpPr>
      <xdr:spPr>
        <a:xfrm flipV="1">
          <a:off x="16318864" y="13315950"/>
          <a:ext cx="0" cy="15163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86</xdr:row>
      <xdr:rowOff>91457</xdr:rowOff>
    </xdr:from>
    <xdr:ext cx="405111" cy="259045"/>
    <xdr:sp macro="" textlink="">
      <xdr:nvSpPr>
        <xdr:cNvPr id="646" name="【消防施設】&#10;有形固定資産減価償却率最小値テキスト">
          <a:extLst>
            <a:ext uri="{FF2B5EF4-FFF2-40B4-BE49-F238E27FC236}">
              <a16:creationId xmlns:a16="http://schemas.microsoft.com/office/drawing/2014/main" id="{50AAE1F7-8DA5-4720-AEBA-60C3184AFCA1}"/>
            </a:ext>
          </a:extLst>
        </xdr:cNvPr>
        <xdr:cNvSpPr txBox="1"/>
      </xdr:nvSpPr>
      <xdr:spPr>
        <a:xfrm>
          <a:off x="16357600" y="148361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87630</xdr:rowOff>
    </xdr:from>
    <xdr:to>
      <xdr:col>86</xdr:col>
      <xdr:colOff>25400</xdr:colOff>
      <xdr:row>86</xdr:row>
      <xdr:rowOff>87630</xdr:rowOff>
    </xdr:to>
    <xdr:cxnSp macro="">
      <xdr:nvCxnSpPr>
        <xdr:cNvPr id="647" name="直線コネクタ 646">
          <a:extLst>
            <a:ext uri="{FF2B5EF4-FFF2-40B4-BE49-F238E27FC236}">
              <a16:creationId xmlns:a16="http://schemas.microsoft.com/office/drawing/2014/main" id="{4E946706-B990-41B3-B4F2-D469E6C843BB}"/>
            </a:ext>
          </a:extLst>
        </xdr:cNvPr>
        <xdr:cNvCxnSpPr/>
      </xdr:nvCxnSpPr>
      <xdr:spPr>
        <a:xfrm>
          <a:off x="16230600" y="148323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60977</xdr:rowOff>
    </xdr:from>
    <xdr:ext cx="405111" cy="259045"/>
    <xdr:sp macro="" textlink="">
      <xdr:nvSpPr>
        <xdr:cNvPr id="648" name="【消防施設】&#10;有形固定資産減価償却率最大値テキスト">
          <a:extLst>
            <a:ext uri="{FF2B5EF4-FFF2-40B4-BE49-F238E27FC236}">
              <a16:creationId xmlns:a16="http://schemas.microsoft.com/office/drawing/2014/main" id="{B89F4C62-7202-4A11-B622-EFE84909BB8A}"/>
            </a:ext>
          </a:extLst>
        </xdr:cNvPr>
        <xdr:cNvSpPr txBox="1"/>
      </xdr:nvSpPr>
      <xdr:spPr>
        <a:xfrm>
          <a:off x="16357600" y="130911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114300</xdr:rowOff>
    </xdr:from>
    <xdr:to>
      <xdr:col>86</xdr:col>
      <xdr:colOff>25400</xdr:colOff>
      <xdr:row>77</xdr:row>
      <xdr:rowOff>114300</xdr:rowOff>
    </xdr:to>
    <xdr:cxnSp macro="">
      <xdr:nvCxnSpPr>
        <xdr:cNvPr id="649" name="直線コネクタ 648">
          <a:extLst>
            <a:ext uri="{FF2B5EF4-FFF2-40B4-BE49-F238E27FC236}">
              <a16:creationId xmlns:a16="http://schemas.microsoft.com/office/drawing/2014/main" id="{550D3E22-334C-4809-AF75-CB367C3D13BC}"/>
            </a:ext>
          </a:extLst>
        </xdr:cNvPr>
        <xdr:cNvCxnSpPr/>
      </xdr:nvCxnSpPr>
      <xdr:spPr>
        <a:xfrm>
          <a:off x="16230600" y="133159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89552</xdr:rowOff>
    </xdr:from>
    <xdr:ext cx="405111" cy="259045"/>
    <xdr:sp macro="" textlink="">
      <xdr:nvSpPr>
        <xdr:cNvPr id="650" name="【消防施設】&#10;有形固定資産減価償却率平均値テキスト">
          <a:extLst>
            <a:ext uri="{FF2B5EF4-FFF2-40B4-BE49-F238E27FC236}">
              <a16:creationId xmlns:a16="http://schemas.microsoft.com/office/drawing/2014/main" id="{DC53D8CA-BF01-449C-801C-DEF3DBB78031}"/>
            </a:ext>
          </a:extLst>
        </xdr:cNvPr>
        <xdr:cNvSpPr txBox="1"/>
      </xdr:nvSpPr>
      <xdr:spPr>
        <a:xfrm>
          <a:off x="16357600" y="1397700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111125</xdr:rowOff>
    </xdr:from>
    <xdr:to>
      <xdr:col>85</xdr:col>
      <xdr:colOff>177800</xdr:colOff>
      <xdr:row>82</xdr:row>
      <xdr:rowOff>41275</xdr:rowOff>
    </xdr:to>
    <xdr:sp macro="" textlink="">
      <xdr:nvSpPr>
        <xdr:cNvPr id="651" name="フローチャート: 判断 650">
          <a:extLst>
            <a:ext uri="{FF2B5EF4-FFF2-40B4-BE49-F238E27FC236}">
              <a16:creationId xmlns:a16="http://schemas.microsoft.com/office/drawing/2014/main" id="{42D94BC6-038A-4618-9C62-CB227E3E3CD7}"/>
            </a:ext>
          </a:extLst>
        </xdr:cNvPr>
        <xdr:cNvSpPr/>
      </xdr:nvSpPr>
      <xdr:spPr>
        <a:xfrm>
          <a:off x="16268700" y="13998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19686</xdr:rowOff>
    </xdr:from>
    <xdr:to>
      <xdr:col>81</xdr:col>
      <xdr:colOff>101600</xdr:colOff>
      <xdr:row>82</xdr:row>
      <xdr:rowOff>121286</xdr:rowOff>
    </xdr:to>
    <xdr:sp macro="" textlink="">
      <xdr:nvSpPr>
        <xdr:cNvPr id="652" name="フローチャート: 判断 651">
          <a:extLst>
            <a:ext uri="{FF2B5EF4-FFF2-40B4-BE49-F238E27FC236}">
              <a16:creationId xmlns:a16="http://schemas.microsoft.com/office/drawing/2014/main" id="{05C3E001-FE3A-43AE-8C16-37F26BC292FA}"/>
            </a:ext>
          </a:extLst>
        </xdr:cNvPr>
        <xdr:cNvSpPr/>
      </xdr:nvSpPr>
      <xdr:spPr>
        <a:xfrm>
          <a:off x="15430500" y="140785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81</xdr:row>
      <xdr:rowOff>132080</xdr:rowOff>
    </xdr:from>
    <xdr:to>
      <xdr:col>76</xdr:col>
      <xdr:colOff>165100</xdr:colOff>
      <xdr:row>82</xdr:row>
      <xdr:rowOff>62230</xdr:rowOff>
    </xdr:to>
    <xdr:sp macro="" textlink="">
      <xdr:nvSpPr>
        <xdr:cNvPr id="653" name="フローチャート: 判断 652">
          <a:extLst>
            <a:ext uri="{FF2B5EF4-FFF2-40B4-BE49-F238E27FC236}">
              <a16:creationId xmlns:a16="http://schemas.microsoft.com/office/drawing/2014/main" id="{1C4CA1D6-5744-44BF-A9A4-3A25F9C4F45B}"/>
            </a:ext>
          </a:extLst>
        </xdr:cNvPr>
        <xdr:cNvSpPr/>
      </xdr:nvSpPr>
      <xdr:spPr>
        <a:xfrm>
          <a:off x="14541500" y="14019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81</xdr:row>
      <xdr:rowOff>166370</xdr:rowOff>
    </xdr:from>
    <xdr:to>
      <xdr:col>72</xdr:col>
      <xdr:colOff>38100</xdr:colOff>
      <xdr:row>82</xdr:row>
      <xdr:rowOff>96520</xdr:rowOff>
    </xdr:to>
    <xdr:sp macro="" textlink="">
      <xdr:nvSpPr>
        <xdr:cNvPr id="654" name="フローチャート: 判断 653">
          <a:extLst>
            <a:ext uri="{FF2B5EF4-FFF2-40B4-BE49-F238E27FC236}">
              <a16:creationId xmlns:a16="http://schemas.microsoft.com/office/drawing/2014/main" id="{93D4C52F-8138-46F8-8FEF-3B14DDAAE2AC}"/>
            </a:ext>
          </a:extLst>
        </xdr:cNvPr>
        <xdr:cNvSpPr/>
      </xdr:nvSpPr>
      <xdr:spPr>
        <a:xfrm>
          <a:off x="13652500" y="14053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81</xdr:row>
      <xdr:rowOff>48261</xdr:rowOff>
    </xdr:from>
    <xdr:to>
      <xdr:col>67</xdr:col>
      <xdr:colOff>101600</xdr:colOff>
      <xdr:row>81</xdr:row>
      <xdr:rowOff>149861</xdr:rowOff>
    </xdr:to>
    <xdr:sp macro="" textlink="">
      <xdr:nvSpPr>
        <xdr:cNvPr id="655" name="フローチャート: 判断 654">
          <a:extLst>
            <a:ext uri="{FF2B5EF4-FFF2-40B4-BE49-F238E27FC236}">
              <a16:creationId xmlns:a16="http://schemas.microsoft.com/office/drawing/2014/main" id="{3B36EBB6-121A-486D-AD10-11DE6C125F41}"/>
            </a:ext>
          </a:extLst>
        </xdr:cNvPr>
        <xdr:cNvSpPr/>
      </xdr:nvSpPr>
      <xdr:spPr>
        <a:xfrm>
          <a:off x="12763500" y="139357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656" name="テキスト ボックス 655">
          <a:extLst>
            <a:ext uri="{FF2B5EF4-FFF2-40B4-BE49-F238E27FC236}">
              <a16:creationId xmlns:a16="http://schemas.microsoft.com/office/drawing/2014/main" id="{352236DF-BFE3-438D-AA49-0BAF0D8D47FD}"/>
            </a:ext>
          </a:extLst>
        </xdr:cNvPr>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657" name="テキスト ボックス 656">
          <a:extLst>
            <a:ext uri="{FF2B5EF4-FFF2-40B4-BE49-F238E27FC236}">
              <a16:creationId xmlns:a16="http://schemas.microsoft.com/office/drawing/2014/main" id="{996C90C0-6076-4671-B27E-18CB1DE9AB08}"/>
            </a:ext>
          </a:extLst>
        </xdr:cNvPr>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658" name="テキスト ボックス 657">
          <a:extLst>
            <a:ext uri="{FF2B5EF4-FFF2-40B4-BE49-F238E27FC236}">
              <a16:creationId xmlns:a16="http://schemas.microsoft.com/office/drawing/2014/main" id="{607C555F-92CF-45A0-B620-507EB1776DD8}"/>
            </a:ext>
          </a:extLst>
        </xdr:cNvPr>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659" name="テキスト ボックス 658">
          <a:extLst>
            <a:ext uri="{FF2B5EF4-FFF2-40B4-BE49-F238E27FC236}">
              <a16:creationId xmlns:a16="http://schemas.microsoft.com/office/drawing/2014/main" id="{67037EE7-B618-4320-BA58-BC47272058BF}"/>
            </a:ext>
          </a:extLst>
        </xdr:cNvPr>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660" name="テキスト ボックス 659">
          <a:extLst>
            <a:ext uri="{FF2B5EF4-FFF2-40B4-BE49-F238E27FC236}">
              <a16:creationId xmlns:a16="http://schemas.microsoft.com/office/drawing/2014/main" id="{E61DA8A4-E64F-4A43-B459-EB7B076DCBEC}"/>
            </a:ext>
          </a:extLst>
        </xdr:cNvPr>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80</xdr:row>
      <xdr:rowOff>147320</xdr:rowOff>
    </xdr:from>
    <xdr:to>
      <xdr:col>85</xdr:col>
      <xdr:colOff>177800</xdr:colOff>
      <xdr:row>81</xdr:row>
      <xdr:rowOff>77470</xdr:rowOff>
    </xdr:to>
    <xdr:sp macro="" textlink="">
      <xdr:nvSpPr>
        <xdr:cNvPr id="661" name="楕円 660">
          <a:extLst>
            <a:ext uri="{FF2B5EF4-FFF2-40B4-BE49-F238E27FC236}">
              <a16:creationId xmlns:a16="http://schemas.microsoft.com/office/drawing/2014/main" id="{EAF12744-0BFD-47EB-A441-BA597784F783}"/>
            </a:ext>
          </a:extLst>
        </xdr:cNvPr>
        <xdr:cNvSpPr/>
      </xdr:nvSpPr>
      <xdr:spPr>
        <a:xfrm>
          <a:off x="16268700" y="13863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79</xdr:row>
      <xdr:rowOff>170197</xdr:rowOff>
    </xdr:from>
    <xdr:ext cx="405111" cy="259045"/>
    <xdr:sp macro="" textlink="">
      <xdr:nvSpPr>
        <xdr:cNvPr id="662" name="【消防施設】&#10;有形固定資産減価償却率該当値テキスト">
          <a:extLst>
            <a:ext uri="{FF2B5EF4-FFF2-40B4-BE49-F238E27FC236}">
              <a16:creationId xmlns:a16="http://schemas.microsoft.com/office/drawing/2014/main" id="{3758D33F-7D11-433D-BF7B-6C38DE52FF0A}"/>
            </a:ext>
          </a:extLst>
        </xdr:cNvPr>
        <xdr:cNvSpPr txBox="1"/>
      </xdr:nvSpPr>
      <xdr:spPr>
        <a:xfrm>
          <a:off x="16357600" y="137147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81</xdr:row>
      <xdr:rowOff>15875</xdr:rowOff>
    </xdr:from>
    <xdr:to>
      <xdr:col>81</xdr:col>
      <xdr:colOff>101600</xdr:colOff>
      <xdr:row>81</xdr:row>
      <xdr:rowOff>117475</xdr:rowOff>
    </xdr:to>
    <xdr:sp macro="" textlink="">
      <xdr:nvSpPr>
        <xdr:cNvPr id="663" name="楕円 662">
          <a:extLst>
            <a:ext uri="{FF2B5EF4-FFF2-40B4-BE49-F238E27FC236}">
              <a16:creationId xmlns:a16="http://schemas.microsoft.com/office/drawing/2014/main" id="{3B31CD07-0EB9-448E-B75A-6D677C1C91CF}"/>
            </a:ext>
          </a:extLst>
        </xdr:cNvPr>
        <xdr:cNvSpPr/>
      </xdr:nvSpPr>
      <xdr:spPr>
        <a:xfrm>
          <a:off x="15430500" y="139033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81</xdr:row>
      <xdr:rowOff>26670</xdr:rowOff>
    </xdr:from>
    <xdr:to>
      <xdr:col>85</xdr:col>
      <xdr:colOff>127000</xdr:colOff>
      <xdr:row>81</xdr:row>
      <xdr:rowOff>66675</xdr:rowOff>
    </xdr:to>
    <xdr:cxnSp macro="">
      <xdr:nvCxnSpPr>
        <xdr:cNvPr id="664" name="直線コネクタ 663">
          <a:extLst>
            <a:ext uri="{FF2B5EF4-FFF2-40B4-BE49-F238E27FC236}">
              <a16:creationId xmlns:a16="http://schemas.microsoft.com/office/drawing/2014/main" id="{3FF6E5A3-0627-45F0-BC68-885CC012A158}"/>
            </a:ext>
          </a:extLst>
        </xdr:cNvPr>
        <xdr:cNvCxnSpPr/>
      </xdr:nvCxnSpPr>
      <xdr:spPr>
        <a:xfrm flipV="1">
          <a:off x="15481300" y="13914120"/>
          <a:ext cx="838200" cy="40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82</xdr:row>
      <xdr:rowOff>118745</xdr:rowOff>
    </xdr:from>
    <xdr:to>
      <xdr:col>76</xdr:col>
      <xdr:colOff>165100</xdr:colOff>
      <xdr:row>83</xdr:row>
      <xdr:rowOff>48895</xdr:rowOff>
    </xdr:to>
    <xdr:sp macro="" textlink="">
      <xdr:nvSpPr>
        <xdr:cNvPr id="665" name="楕円 664">
          <a:extLst>
            <a:ext uri="{FF2B5EF4-FFF2-40B4-BE49-F238E27FC236}">
              <a16:creationId xmlns:a16="http://schemas.microsoft.com/office/drawing/2014/main" id="{7782A735-4F03-4B7D-8D85-C42A5A225EE5}"/>
            </a:ext>
          </a:extLst>
        </xdr:cNvPr>
        <xdr:cNvSpPr/>
      </xdr:nvSpPr>
      <xdr:spPr>
        <a:xfrm>
          <a:off x="14541500" y="141776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81</xdr:row>
      <xdr:rowOff>66675</xdr:rowOff>
    </xdr:from>
    <xdr:to>
      <xdr:col>81</xdr:col>
      <xdr:colOff>50800</xdr:colOff>
      <xdr:row>82</xdr:row>
      <xdr:rowOff>169545</xdr:rowOff>
    </xdr:to>
    <xdr:cxnSp macro="">
      <xdr:nvCxnSpPr>
        <xdr:cNvPr id="666" name="直線コネクタ 665">
          <a:extLst>
            <a:ext uri="{FF2B5EF4-FFF2-40B4-BE49-F238E27FC236}">
              <a16:creationId xmlns:a16="http://schemas.microsoft.com/office/drawing/2014/main" id="{ADE0F46D-634C-4D2A-9266-E0EA1A02F599}"/>
            </a:ext>
          </a:extLst>
        </xdr:cNvPr>
        <xdr:cNvCxnSpPr/>
      </xdr:nvCxnSpPr>
      <xdr:spPr>
        <a:xfrm flipV="1">
          <a:off x="14592300" y="13954125"/>
          <a:ext cx="889000" cy="2743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83</xdr:row>
      <xdr:rowOff>13970</xdr:rowOff>
    </xdr:from>
    <xdr:to>
      <xdr:col>72</xdr:col>
      <xdr:colOff>38100</xdr:colOff>
      <xdr:row>83</xdr:row>
      <xdr:rowOff>115570</xdr:rowOff>
    </xdr:to>
    <xdr:sp macro="" textlink="">
      <xdr:nvSpPr>
        <xdr:cNvPr id="667" name="楕円 666">
          <a:extLst>
            <a:ext uri="{FF2B5EF4-FFF2-40B4-BE49-F238E27FC236}">
              <a16:creationId xmlns:a16="http://schemas.microsoft.com/office/drawing/2014/main" id="{0B33F1E8-D19C-49C1-A839-312536F35AE6}"/>
            </a:ext>
          </a:extLst>
        </xdr:cNvPr>
        <xdr:cNvSpPr/>
      </xdr:nvSpPr>
      <xdr:spPr>
        <a:xfrm>
          <a:off x="13652500" y="14244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82</xdr:row>
      <xdr:rowOff>169545</xdr:rowOff>
    </xdr:from>
    <xdr:to>
      <xdr:col>76</xdr:col>
      <xdr:colOff>114300</xdr:colOff>
      <xdr:row>83</xdr:row>
      <xdr:rowOff>64770</xdr:rowOff>
    </xdr:to>
    <xdr:cxnSp macro="">
      <xdr:nvCxnSpPr>
        <xdr:cNvPr id="668" name="直線コネクタ 667">
          <a:extLst>
            <a:ext uri="{FF2B5EF4-FFF2-40B4-BE49-F238E27FC236}">
              <a16:creationId xmlns:a16="http://schemas.microsoft.com/office/drawing/2014/main" id="{B8A7E7EE-9D5E-496A-9464-0A33A0525497}"/>
            </a:ext>
          </a:extLst>
        </xdr:cNvPr>
        <xdr:cNvCxnSpPr/>
      </xdr:nvCxnSpPr>
      <xdr:spPr>
        <a:xfrm flipV="1">
          <a:off x="13703300" y="14228445"/>
          <a:ext cx="889000" cy="666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83</xdr:row>
      <xdr:rowOff>6350</xdr:rowOff>
    </xdr:from>
    <xdr:to>
      <xdr:col>67</xdr:col>
      <xdr:colOff>101600</xdr:colOff>
      <xdr:row>83</xdr:row>
      <xdr:rowOff>107950</xdr:rowOff>
    </xdr:to>
    <xdr:sp macro="" textlink="">
      <xdr:nvSpPr>
        <xdr:cNvPr id="669" name="楕円 668">
          <a:extLst>
            <a:ext uri="{FF2B5EF4-FFF2-40B4-BE49-F238E27FC236}">
              <a16:creationId xmlns:a16="http://schemas.microsoft.com/office/drawing/2014/main" id="{5472F871-D3AB-4B88-9437-4F3E36CB257C}"/>
            </a:ext>
          </a:extLst>
        </xdr:cNvPr>
        <xdr:cNvSpPr/>
      </xdr:nvSpPr>
      <xdr:spPr>
        <a:xfrm>
          <a:off x="12763500" y="1423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83</xdr:row>
      <xdr:rowOff>57150</xdr:rowOff>
    </xdr:from>
    <xdr:to>
      <xdr:col>71</xdr:col>
      <xdr:colOff>177800</xdr:colOff>
      <xdr:row>83</xdr:row>
      <xdr:rowOff>64770</xdr:rowOff>
    </xdr:to>
    <xdr:cxnSp macro="">
      <xdr:nvCxnSpPr>
        <xdr:cNvPr id="670" name="直線コネクタ 669">
          <a:extLst>
            <a:ext uri="{FF2B5EF4-FFF2-40B4-BE49-F238E27FC236}">
              <a16:creationId xmlns:a16="http://schemas.microsoft.com/office/drawing/2014/main" id="{6B4FEB46-CC5B-45F7-9B61-D42457706959}"/>
            </a:ext>
          </a:extLst>
        </xdr:cNvPr>
        <xdr:cNvCxnSpPr/>
      </xdr:nvCxnSpPr>
      <xdr:spPr>
        <a:xfrm>
          <a:off x="12814300" y="1428750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82</xdr:row>
      <xdr:rowOff>112413</xdr:rowOff>
    </xdr:from>
    <xdr:ext cx="405111" cy="259045"/>
    <xdr:sp macro="" textlink="">
      <xdr:nvSpPr>
        <xdr:cNvPr id="671" name="n_1aveValue【消防施設】&#10;有形固定資産減価償却率">
          <a:extLst>
            <a:ext uri="{FF2B5EF4-FFF2-40B4-BE49-F238E27FC236}">
              <a16:creationId xmlns:a16="http://schemas.microsoft.com/office/drawing/2014/main" id="{8661A6BD-6FBB-4251-BEF2-80BB1063908A}"/>
            </a:ext>
          </a:extLst>
        </xdr:cNvPr>
        <xdr:cNvSpPr txBox="1"/>
      </xdr:nvSpPr>
      <xdr:spPr>
        <a:xfrm>
          <a:off x="15266044" y="141713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80</xdr:row>
      <xdr:rowOff>78757</xdr:rowOff>
    </xdr:from>
    <xdr:ext cx="405111" cy="259045"/>
    <xdr:sp macro="" textlink="">
      <xdr:nvSpPr>
        <xdr:cNvPr id="672" name="n_2aveValue【消防施設】&#10;有形固定資産減価償却率">
          <a:extLst>
            <a:ext uri="{FF2B5EF4-FFF2-40B4-BE49-F238E27FC236}">
              <a16:creationId xmlns:a16="http://schemas.microsoft.com/office/drawing/2014/main" id="{6CCB0BB5-FD43-46A2-9AE7-A33C6357B7BF}"/>
            </a:ext>
          </a:extLst>
        </xdr:cNvPr>
        <xdr:cNvSpPr txBox="1"/>
      </xdr:nvSpPr>
      <xdr:spPr>
        <a:xfrm>
          <a:off x="14389744" y="137947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80</xdr:row>
      <xdr:rowOff>113047</xdr:rowOff>
    </xdr:from>
    <xdr:ext cx="405111" cy="259045"/>
    <xdr:sp macro="" textlink="">
      <xdr:nvSpPr>
        <xdr:cNvPr id="673" name="n_3aveValue【消防施設】&#10;有形固定資産減価償却率">
          <a:extLst>
            <a:ext uri="{FF2B5EF4-FFF2-40B4-BE49-F238E27FC236}">
              <a16:creationId xmlns:a16="http://schemas.microsoft.com/office/drawing/2014/main" id="{3BE4F07A-ECDC-457F-93CD-530B86A08484}"/>
            </a:ext>
          </a:extLst>
        </xdr:cNvPr>
        <xdr:cNvSpPr txBox="1"/>
      </xdr:nvSpPr>
      <xdr:spPr>
        <a:xfrm>
          <a:off x="13500744" y="138290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79</xdr:row>
      <xdr:rowOff>166388</xdr:rowOff>
    </xdr:from>
    <xdr:ext cx="405111" cy="259045"/>
    <xdr:sp macro="" textlink="">
      <xdr:nvSpPr>
        <xdr:cNvPr id="674" name="n_4aveValue【消防施設】&#10;有形固定資産減価償却率">
          <a:extLst>
            <a:ext uri="{FF2B5EF4-FFF2-40B4-BE49-F238E27FC236}">
              <a16:creationId xmlns:a16="http://schemas.microsoft.com/office/drawing/2014/main" id="{69CB6232-F8AE-40A3-B7F2-E07BF5A12DCB}"/>
            </a:ext>
          </a:extLst>
        </xdr:cNvPr>
        <xdr:cNvSpPr txBox="1"/>
      </xdr:nvSpPr>
      <xdr:spPr>
        <a:xfrm>
          <a:off x="12611744" y="137109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79</xdr:row>
      <xdr:rowOff>134002</xdr:rowOff>
    </xdr:from>
    <xdr:ext cx="405111" cy="259045"/>
    <xdr:sp macro="" textlink="">
      <xdr:nvSpPr>
        <xdr:cNvPr id="675" name="n_1mainValue【消防施設】&#10;有形固定資産減価償却率">
          <a:extLst>
            <a:ext uri="{FF2B5EF4-FFF2-40B4-BE49-F238E27FC236}">
              <a16:creationId xmlns:a16="http://schemas.microsoft.com/office/drawing/2014/main" id="{E37F3797-7459-43AB-92D9-09A640BFF173}"/>
            </a:ext>
          </a:extLst>
        </xdr:cNvPr>
        <xdr:cNvSpPr txBox="1"/>
      </xdr:nvSpPr>
      <xdr:spPr>
        <a:xfrm>
          <a:off x="15266044" y="136785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83</xdr:row>
      <xdr:rowOff>40022</xdr:rowOff>
    </xdr:from>
    <xdr:ext cx="405111" cy="259045"/>
    <xdr:sp macro="" textlink="">
      <xdr:nvSpPr>
        <xdr:cNvPr id="676" name="n_2mainValue【消防施設】&#10;有形固定資産減価償却率">
          <a:extLst>
            <a:ext uri="{FF2B5EF4-FFF2-40B4-BE49-F238E27FC236}">
              <a16:creationId xmlns:a16="http://schemas.microsoft.com/office/drawing/2014/main" id="{82666FE3-61AD-46AB-B65E-DF897258EE58}"/>
            </a:ext>
          </a:extLst>
        </xdr:cNvPr>
        <xdr:cNvSpPr txBox="1"/>
      </xdr:nvSpPr>
      <xdr:spPr>
        <a:xfrm>
          <a:off x="14389744" y="142703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83</xdr:row>
      <xdr:rowOff>106697</xdr:rowOff>
    </xdr:from>
    <xdr:ext cx="405111" cy="259045"/>
    <xdr:sp macro="" textlink="">
      <xdr:nvSpPr>
        <xdr:cNvPr id="677" name="n_3mainValue【消防施設】&#10;有形固定資産減価償却率">
          <a:extLst>
            <a:ext uri="{FF2B5EF4-FFF2-40B4-BE49-F238E27FC236}">
              <a16:creationId xmlns:a16="http://schemas.microsoft.com/office/drawing/2014/main" id="{4B404969-FAB6-4DFD-AE01-F912944229C0}"/>
            </a:ext>
          </a:extLst>
        </xdr:cNvPr>
        <xdr:cNvSpPr txBox="1"/>
      </xdr:nvSpPr>
      <xdr:spPr>
        <a:xfrm>
          <a:off x="13500744" y="143370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83</xdr:row>
      <xdr:rowOff>99077</xdr:rowOff>
    </xdr:from>
    <xdr:ext cx="405111" cy="259045"/>
    <xdr:sp macro="" textlink="">
      <xdr:nvSpPr>
        <xdr:cNvPr id="678" name="n_4mainValue【消防施設】&#10;有形固定資産減価償却率">
          <a:extLst>
            <a:ext uri="{FF2B5EF4-FFF2-40B4-BE49-F238E27FC236}">
              <a16:creationId xmlns:a16="http://schemas.microsoft.com/office/drawing/2014/main" id="{B618FA81-E7FF-455A-85B7-CB9463B9F978}"/>
            </a:ext>
          </a:extLst>
        </xdr:cNvPr>
        <xdr:cNvSpPr txBox="1"/>
      </xdr:nvSpPr>
      <xdr:spPr>
        <a:xfrm>
          <a:off x="12611744" y="14329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679" name="正方形/長方形 678">
          <a:extLst>
            <a:ext uri="{FF2B5EF4-FFF2-40B4-BE49-F238E27FC236}">
              <a16:creationId xmlns:a16="http://schemas.microsoft.com/office/drawing/2014/main" id="{47A0B23F-3454-4959-BE11-D7376CE58D51}"/>
            </a:ext>
          </a:extLst>
        </xdr:cNvPr>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80" name="正方形/長方形 679">
          <a:extLst>
            <a:ext uri="{FF2B5EF4-FFF2-40B4-BE49-F238E27FC236}">
              <a16:creationId xmlns:a16="http://schemas.microsoft.com/office/drawing/2014/main" id="{DED498A7-5728-4B06-B5AF-10C08CC94226}"/>
            </a:ext>
          </a:extLst>
        </xdr:cNvPr>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81" name="正方形/長方形 680">
          <a:extLst>
            <a:ext uri="{FF2B5EF4-FFF2-40B4-BE49-F238E27FC236}">
              <a16:creationId xmlns:a16="http://schemas.microsoft.com/office/drawing/2014/main" id="{9B83B87A-C6E0-40FA-B9E1-BC90590A2364}"/>
            </a:ext>
          </a:extLst>
        </xdr:cNvPr>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82" name="正方形/長方形 681">
          <a:extLst>
            <a:ext uri="{FF2B5EF4-FFF2-40B4-BE49-F238E27FC236}">
              <a16:creationId xmlns:a16="http://schemas.microsoft.com/office/drawing/2014/main" id="{22AEE2D1-771B-49EE-9195-3F9085AA6C03}"/>
            </a:ext>
          </a:extLst>
        </xdr:cNvPr>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83" name="正方形/長方形 682">
          <a:extLst>
            <a:ext uri="{FF2B5EF4-FFF2-40B4-BE49-F238E27FC236}">
              <a16:creationId xmlns:a16="http://schemas.microsoft.com/office/drawing/2014/main" id="{BD3D99C8-B2D9-4352-9492-35701FFDE191}"/>
            </a:ext>
          </a:extLst>
        </xdr:cNvPr>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84" name="正方形/長方形 683">
          <a:extLst>
            <a:ext uri="{FF2B5EF4-FFF2-40B4-BE49-F238E27FC236}">
              <a16:creationId xmlns:a16="http://schemas.microsoft.com/office/drawing/2014/main" id="{F5362498-799B-4805-A3FC-34FD53A22D13}"/>
            </a:ext>
          </a:extLst>
        </xdr:cNvPr>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85" name="正方形/長方形 684">
          <a:extLst>
            <a:ext uri="{FF2B5EF4-FFF2-40B4-BE49-F238E27FC236}">
              <a16:creationId xmlns:a16="http://schemas.microsoft.com/office/drawing/2014/main" id="{D218F076-31BE-48AD-86A1-383F358B043E}"/>
            </a:ext>
          </a:extLst>
        </xdr:cNvPr>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86" name="正方形/長方形 685">
          <a:extLst>
            <a:ext uri="{FF2B5EF4-FFF2-40B4-BE49-F238E27FC236}">
              <a16:creationId xmlns:a16="http://schemas.microsoft.com/office/drawing/2014/main" id="{1D888D94-5934-4D9C-ACC2-520D41316FFB}"/>
            </a:ext>
          </a:extLst>
        </xdr:cNvPr>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687" name="テキスト ボックス 686">
          <a:extLst>
            <a:ext uri="{FF2B5EF4-FFF2-40B4-BE49-F238E27FC236}">
              <a16:creationId xmlns:a16="http://schemas.microsoft.com/office/drawing/2014/main" id="{8977796E-D818-4BB5-9626-CE6CFD8E1A3A}"/>
            </a:ext>
          </a:extLst>
        </xdr:cNvPr>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688" name="直線コネクタ 687">
          <a:extLst>
            <a:ext uri="{FF2B5EF4-FFF2-40B4-BE49-F238E27FC236}">
              <a16:creationId xmlns:a16="http://schemas.microsoft.com/office/drawing/2014/main" id="{F45B2425-E676-4F47-90AD-39044603FCB1}"/>
            </a:ext>
          </a:extLst>
        </xdr:cNvPr>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168729</xdr:rowOff>
    </xdr:from>
    <xdr:to>
      <xdr:col>120</xdr:col>
      <xdr:colOff>114300</xdr:colOff>
      <xdr:row>86</xdr:row>
      <xdr:rowOff>168729</xdr:rowOff>
    </xdr:to>
    <xdr:cxnSp macro="">
      <xdr:nvCxnSpPr>
        <xdr:cNvPr id="689" name="直線コネクタ 688">
          <a:extLst>
            <a:ext uri="{FF2B5EF4-FFF2-40B4-BE49-F238E27FC236}">
              <a16:creationId xmlns:a16="http://schemas.microsoft.com/office/drawing/2014/main" id="{AD0756BB-BA31-429D-ADEB-3474D54A1BD6}"/>
            </a:ext>
          </a:extLst>
        </xdr:cNvPr>
        <xdr:cNvCxnSpPr/>
      </xdr:nvCxnSpPr>
      <xdr:spPr>
        <a:xfrm>
          <a:off x="18288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86</xdr:row>
      <xdr:rowOff>26506</xdr:rowOff>
    </xdr:from>
    <xdr:ext cx="467179" cy="259045"/>
    <xdr:sp macro="" textlink="">
      <xdr:nvSpPr>
        <xdr:cNvPr id="690" name="テキスト ボックス 689">
          <a:extLst>
            <a:ext uri="{FF2B5EF4-FFF2-40B4-BE49-F238E27FC236}">
              <a16:creationId xmlns:a16="http://schemas.microsoft.com/office/drawing/2014/main" id="{88274F40-5736-40DC-B6ED-736457F5EDB3}"/>
            </a:ext>
          </a:extLst>
        </xdr:cNvPr>
        <xdr:cNvSpPr txBox="1"/>
      </xdr:nvSpPr>
      <xdr:spPr>
        <a:xfrm>
          <a:off x="17820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85</xdr:row>
      <xdr:rowOff>13607</xdr:rowOff>
    </xdr:from>
    <xdr:to>
      <xdr:col>120</xdr:col>
      <xdr:colOff>114300</xdr:colOff>
      <xdr:row>85</xdr:row>
      <xdr:rowOff>13607</xdr:rowOff>
    </xdr:to>
    <xdr:cxnSp macro="">
      <xdr:nvCxnSpPr>
        <xdr:cNvPr id="691" name="直線コネクタ 690">
          <a:extLst>
            <a:ext uri="{FF2B5EF4-FFF2-40B4-BE49-F238E27FC236}">
              <a16:creationId xmlns:a16="http://schemas.microsoft.com/office/drawing/2014/main" id="{1CA63025-E13E-40BC-9742-85A65EFCC261}"/>
            </a:ext>
          </a:extLst>
        </xdr:cNvPr>
        <xdr:cNvCxnSpPr/>
      </xdr:nvCxnSpPr>
      <xdr:spPr>
        <a:xfrm>
          <a:off x="18288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84</xdr:row>
      <xdr:rowOff>42834</xdr:rowOff>
    </xdr:from>
    <xdr:ext cx="467179" cy="259045"/>
    <xdr:sp macro="" textlink="">
      <xdr:nvSpPr>
        <xdr:cNvPr id="692" name="テキスト ボックス 691">
          <a:extLst>
            <a:ext uri="{FF2B5EF4-FFF2-40B4-BE49-F238E27FC236}">
              <a16:creationId xmlns:a16="http://schemas.microsoft.com/office/drawing/2014/main" id="{83FA424D-981F-42A4-A5FC-7615E0197D46}"/>
            </a:ext>
          </a:extLst>
        </xdr:cNvPr>
        <xdr:cNvSpPr txBox="1"/>
      </xdr:nvSpPr>
      <xdr:spPr>
        <a:xfrm>
          <a:off x="17820821" y="1444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29936</xdr:rowOff>
    </xdr:from>
    <xdr:to>
      <xdr:col>120</xdr:col>
      <xdr:colOff>114300</xdr:colOff>
      <xdr:row>83</xdr:row>
      <xdr:rowOff>29936</xdr:rowOff>
    </xdr:to>
    <xdr:cxnSp macro="">
      <xdr:nvCxnSpPr>
        <xdr:cNvPr id="693" name="直線コネクタ 692">
          <a:extLst>
            <a:ext uri="{FF2B5EF4-FFF2-40B4-BE49-F238E27FC236}">
              <a16:creationId xmlns:a16="http://schemas.microsoft.com/office/drawing/2014/main" id="{6F8C3334-20B2-4637-BC1B-0C4607CA8FC9}"/>
            </a:ext>
          </a:extLst>
        </xdr:cNvPr>
        <xdr:cNvCxnSpPr/>
      </xdr:nvCxnSpPr>
      <xdr:spPr>
        <a:xfrm>
          <a:off x="18288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82</xdr:row>
      <xdr:rowOff>59163</xdr:rowOff>
    </xdr:from>
    <xdr:ext cx="467179" cy="259045"/>
    <xdr:sp macro="" textlink="">
      <xdr:nvSpPr>
        <xdr:cNvPr id="694" name="テキスト ボックス 693">
          <a:extLst>
            <a:ext uri="{FF2B5EF4-FFF2-40B4-BE49-F238E27FC236}">
              <a16:creationId xmlns:a16="http://schemas.microsoft.com/office/drawing/2014/main" id="{C73E6A14-0AAE-4A1E-8806-DBE234525C93}"/>
            </a:ext>
          </a:extLst>
        </xdr:cNvPr>
        <xdr:cNvSpPr txBox="1"/>
      </xdr:nvSpPr>
      <xdr:spPr>
        <a:xfrm>
          <a:off x="17820821" y="1411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46264</xdr:rowOff>
    </xdr:from>
    <xdr:to>
      <xdr:col>120</xdr:col>
      <xdr:colOff>114300</xdr:colOff>
      <xdr:row>81</xdr:row>
      <xdr:rowOff>46264</xdr:rowOff>
    </xdr:to>
    <xdr:cxnSp macro="">
      <xdr:nvCxnSpPr>
        <xdr:cNvPr id="695" name="直線コネクタ 694">
          <a:extLst>
            <a:ext uri="{FF2B5EF4-FFF2-40B4-BE49-F238E27FC236}">
              <a16:creationId xmlns:a16="http://schemas.microsoft.com/office/drawing/2014/main" id="{96471C43-43E6-4B51-A67F-B22DE11975AF}"/>
            </a:ext>
          </a:extLst>
        </xdr:cNvPr>
        <xdr:cNvCxnSpPr/>
      </xdr:nvCxnSpPr>
      <xdr:spPr>
        <a:xfrm>
          <a:off x="18288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80</xdr:row>
      <xdr:rowOff>75491</xdr:rowOff>
    </xdr:from>
    <xdr:ext cx="467179" cy="259045"/>
    <xdr:sp macro="" textlink="">
      <xdr:nvSpPr>
        <xdr:cNvPr id="696" name="テキスト ボックス 695">
          <a:extLst>
            <a:ext uri="{FF2B5EF4-FFF2-40B4-BE49-F238E27FC236}">
              <a16:creationId xmlns:a16="http://schemas.microsoft.com/office/drawing/2014/main" id="{3FBB1C8F-0E3E-48CC-818C-14833E497331}"/>
            </a:ext>
          </a:extLst>
        </xdr:cNvPr>
        <xdr:cNvSpPr txBox="1"/>
      </xdr:nvSpPr>
      <xdr:spPr>
        <a:xfrm>
          <a:off x="17820821" y="1379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62593</xdr:rowOff>
    </xdr:from>
    <xdr:to>
      <xdr:col>120</xdr:col>
      <xdr:colOff>114300</xdr:colOff>
      <xdr:row>79</xdr:row>
      <xdr:rowOff>62593</xdr:rowOff>
    </xdr:to>
    <xdr:cxnSp macro="">
      <xdr:nvCxnSpPr>
        <xdr:cNvPr id="697" name="直線コネクタ 696">
          <a:extLst>
            <a:ext uri="{FF2B5EF4-FFF2-40B4-BE49-F238E27FC236}">
              <a16:creationId xmlns:a16="http://schemas.microsoft.com/office/drawing/2014/main" id="{8606E376-2398-48AA-8B82-19B033B0E31F}"/>
            </a:ext>
          </a:extLst>
        </xdr:cNvPr>
        <xdr:cNvCxnSpPr/>
      </xdr:nvCxnSpPr>
      <xdr:spPr>
        <a:xfrm>
          <a:off x="18288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78</xdr:row>
      <xdr:rowOff>91820</xdr:rowOff>
    </xdr:from>
    <xdr:ext cx="467179" cy="259045"/>
    <xdr:sp macro="" textlink="">
      <xdr:nvSpPr>
        <xdr:cNvPr id="698" name="テキスト ボックス 697">
          <a:extLst>
            <a:ext uri="{FF2B5EF4-FFF2-40B4-BE49-F238E27FC236}">
              <a16:creationId xmlns:a16="http://schemas.microsoft.com/office/drawing/2014/main" id="{E10372F4-24FF-48F3-A0A4-FE2023985B84}"/>
            </a:ext>
          </a:extLst>
        </xdr:cNvPr>
        <xdr:cNvSpPr txBox="1"/>
      </xdr:nvSpPr>
      <xdr:spPr>
        <a:xfrm>
          <a:off x="17820821" y="1346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78921</xdr:rowOff>
    </xdr:from>
    <xdr:to>
      <xdr:col>120</xdr:col>
      <xdr:colOff>114300</xdr:colOff>
      <xdr:row>77</xdr:row>
      <xdr:rowOff>78921</xdr:rowOff>
    </xdr:to>
    <xdr:cxnSp macro="">
      <xdr:nvCxnSpPr>
        <xdr:cNvPr id="699" name="直線コネクタ 698">
          <a:extLst>
            <a:ext uri="{FF2B5EF4-FFF2-40B4-BE49-F238E27FC236}">
              <a16:creationId xmlns:a16="http://schemas.microsoft.com/office/drawing/2014/main" id="{359C7C4D-E70C-4902-8252-1BB9D1A71980}"/>
            </a:ext>
          </a:extLst>
        </xdr:cNvPr>
        <xdr:cNvCxnSpPr/>
      </xdr:nvCxnSpPr>
      <xdr:spPr>
        <a:xfrm>
          <a:off x="18288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108148</xdr:rowOff>
    </xdr:from>
    <xdr:ext cx="467179" cy="259045"/>
    <xdr:sp macro="" textlink="">
      <xdr:nvSpPr>
        <xdr:cNvPr id="700" name="テキスト ボックス 699">
          <a:extLst>
            <a:ext uri="{FF2B5EF4-FFF2-40B4-BE49-F238E27FC236}">
              <a16:creationId xmlns:a16="http://schemas.microsoft.com/office/drawing/2014/main" id="{CE1C2543-4DC2-4A17-86B3-C88D6D9CB25F}"/>
            </a:ext>
          </a:extLst>
        </xdr:cNvPr>
        <xdr:cNvSpPr txBox="1"/>
      </xdr:nvSpPr>
      <xdr:spPr>
        <a:xfrm>
          <a:off x="17820821" y="1313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701" name="直線コネクタ 700">
          <a:extLst>
            <a:ext uri="{FF2B5EF4-FFF2-40B4-BE49-F238E27FC236}">
              <a16:creationId xmlns:a16="http://schemas.microsoft.com/office/drawing/2014/main" id="{173D4FCD-ED8F-4404-8606-7307BEAAD693}"/>
            </a:ext>
          </a:extLst>
        </xdr:cNvPr>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702" name="テキスト ボックス 701">
          <a:extLst>
            <a:ext uri="{FF2B5EF4-FFF2-40B4-BE49-F238E27FC236}">
              <a16:creationId xmlns:a16="http://schemas.microsoft.com/office/drawing/2014/main" id="{2C9F1B87-CF9F-4145-8707-EC377979F880}"/>
            </a:ext>
          </a:extLst>
        </xdr:cNvPr>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703" name="【消防施設】&#10;一人当たり面積グラフ枠">
          <a:extLst>
            <a:ext uri="{FF2B5EF4-FFF2-40B4-BE49-F238E27FC236}">
              <a16:creationId xmlns:a16="http://schemas.microsoft.com/office/drawing/2014/main" id="{3F000E9A-F2D8-42B3-9238-231CAABC1A17}"/>
            </a:ext>
          </a:extLst>
        </xdr:cNvPr>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100802</xdr:rowOff>
    </xdr:from>
    <xdr:to>
      <xdr:col>116</xdr:col>
      <xdr:colOff>62864</xdr:colOff>
      <xdr:row>86</xdr:row>
      <xdr:rowOff>168075</xdr:rowOff>
    </xdr:to>
    <xdr:cxnSp macro="">
      <xdr:nvCxnSpPr>
        <xdr:cNvPr id="704" name="直線コネクタ 703">
          <a:extLst>
            <a:ext uri="{FF2B5EF4-FFF2-40B4-BE49-F238E27FC236}">
              <a16:creationId xmlns:a16="http://schemas.microsoft.com/office/drawing/2014/main" id="{10705432-81EA-4B76-AEDE-63DB78BC4896}"/>
            </a:ext>
          </a:extLst>
        </xdr:cNvPr>
        <xdr:cNvCxnSpPr/>
      </xdr:nvCxnSpPr>
      <xdr:spPr>
        <a:xfrm flipV="1">
          <a:off x="22160864" y="13473902"/>
          <a:ext cx="0" cy="14388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87</xdr:row>
      <xdr:rowOff>452</xdr:rowOff>
    </xdr:from>
    <xdr:ext cx="469744" cy="259045"/>
    <xdr:sp macro="" textlink="">
      <xdr:nvSpPr>
        <xdr:cNvPr id="705" name="【消防施設】&#10;一人当たり面積最小値テキスト">
          <a:extLst>
            <a:ext uri="{FF2B5EF4-FFF2-40B4-BE49-F238E27FC236}">
              <a16:creationId xmlns:a16="http://schemas.microsoft.com/office/drawing/2014/main" id="{138B96DA-5263-41AA-B299-1982868E79CC}"/>
            </a:ext>
          </a:extLst>
        </xdr:cNvPr>
        <xdr:cNvSpPr txBox="1"/>
      </xdr:nvSpPr>
      <xdr:spPr>
        <a:xfrm>
          <a:off x="22199600" y="149166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168075</xdr:rowOff>
    </xdr:from>
    <xdr:to>
      <xdr:col>116</xdr:col>
      <xdr:colOff>152400</xdr:colOff>
      <xdr:row>86</xdr:row>
      <xdr:rowOff>168075</xdr:rowOff>
    </xdr:to>
    <xdr:cxnSp macro="">
      <xdr:nvCxnSpPr>
        <xdr:cNvPr id="706" name="直線コネクタ 705">
          <a:extLst>
            <a:ext uri="{FF2B5EF4-FFF2-40B4-BE49-F238E27FC236}">
              <a16:creationId xmlns:a16="http://schemas.microsoft.com/office/drawing/2014/main" id="{C686334C-8F25-4EB5-A305-66B789789D11}"/>
            </a:ext>
          </a:extLst>
        </xdr:cNvPr>
        <xdr:cNvCxnSpPr/>
      </xdr:nvCxnSpPr>
      <xdr:spPr>
        <a:xfrm>
          <a:off x="22072600" y="149127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77</xdr:row>
      <xdr:rowOff>47479</xdr:rowOff>
    </xdr:from>
    <xdr:ext cx="469744" cy="259045"/>
    <xdr:sp macro="" textlink="">
      <xdr:nvSpPr>
        <xdr:cNvPr id="707" name="【消防施設】&#10;一人当たり面積最大値テキスト">
          <a:extLst>
            <a:ext uri="{FF2B5EF4-FFF2-40B4-BE49-F238E27FC236}">
              <a16:creationId xmlns:a16="http://schemas.microsoft.com/office/drawing/2014/main" id="{6F26C73F-DDAE-471E-A1C5-5F72329ADF13}"/>
            </a:ext>
          </a:extLst>
        </xdr:cNvPr>
        <xdr:cNvSpPr txBox="1"/>
      </xdr:nvSpPr>
      <xdr:spPr>
        <a:xfrm>
          <a:off x="22199600" y="132491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100802</xdr:rowOff>
    </xdr:from>
    <xdr:to>
      <xdr:col>116</xdr:col>
      <xdr:colOff>152400</xdr:colOff>
      <xdr:row>78</xdr:row>
      <xdr:rowOff>100802</xdr:rowOff>
    </xdr:to>
    <xdr:cxnSp macro="">
      <xdr:nvCxnSpPr>
        <xdr:cNvPr id="708" name="直線コネクタ 707">
          <a:extLst>
            <a:ext uri="{FF2B5EF4-FFF2-40B4-BE49-F238E27FC236}">
              <a16:creationId xmlns:a16="http://schemas.microsoft.com/office/drawing/2014/main" id="{7CC69F54-5C81-4404-BD97-BE25283E2D33}"/>
            </a:ext>
          </a:extLst>
        </xdr:cNvPr>
        <xdr:cNvCxnSpPr/>
      </xdr:nvCxnSpPr>
      <xdr:spPr>
        <a:xfrm>
          <a:off x="22072600" y="134739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85</xdr:row>
      <xdr:rowOff>41854</xdr:rowOff>
    </xdr:from>
    <xdr:ext cx="469744" cy="259045"/>
    <xdr:sp macro="" textlink="">
      <xdr:nvSpPr>
        <xdr:cNvPr id="709" name="【消防施設】&#10;一人当たり面積平均値テキスト">
          <a:extLst>
            <a:ext uri="{FF2B5EF4-FFF2-40B4-BE49-F238E27FC236}">
              <a16:creationId xmlns:a16="http://schemas.microsoft.com/office/drawing/2014/main" id="{7B2CCF8F-123E-4665-AB2E-0216D3BC8A86}"/>
            </a:ext>
          </a:extLst>
        </xdr:cNvPr>
        <xdr:cNvSpPr txBox="1"/>
      </xdr:nvSpPr>
      <xdr:spPr>
        <a:xfrm>
          <a:off x="22199600" y="1461510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86</xdr:row>
      <xdr:rowOff>18977</xdr:rowOff>
    </xdr:from>
    <xdr:to>
      <xdr:col>116</xdr:col>
      <xdr:colOff>114300</xdr:colOff>
      <xdr:row>86</xdr:row>
      <xdr:rowOff>120577</xdr:rowOff>
    </xdr:to>
    <xdr:sp macro="" textlink="">
      <xdr:nvSpPr>
        <xdr:cNvPr id="710" name="フローチャート: 判断 709">
          <a:extLst>
            <a:ext uri="{FF2B5EF4-FFF2-40B4-BE49-F238E27FC236}">
              <a16:creationId xmlns:a16="http://schemas.microsoft.com/office/drawing/2014/main" id="{D1497652-8F68-4D1F-AAED-4917B5F53FA6}"/>
            </a:ext>
          </a:extLst>
        </xdr:cNvPr>
        <xdr:cNvSpPr/>
      </xdr:nvSpPr>
      <xdr:spPr>
        <a:xfrm>
          <a:off x="22110700" y="147636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86</xdr:row>
      <xdr:rowOff>40205</xdr:rowOff>
    </xdr:from>
    <xdr:to>
      <xdr:col>112</xdr:col>
      <xdr:colOff>38100</xdr:colOff>
      <xdr:row>86</xdr:row>
      <xdr:rowOff>141805</xdr:rowOff>
    </xdr:to>
    <xdr:sp macro="" textlink="">
      <xdr:nvSpPr>
        <xdr:cNvPr id="711" name="フローチャート: 判断 710">
          <a:extLst>
            <a:ext uri="{FF2B5EF4-FFF2-40B4-BE49-F238E27FC236}">
              <a16:creationId xmlns:a16="http://schemas.microsoft.com/office/drawing/2014/main" id="{DB85A1F6-2F2C-42CC-A84C-151D6C9389D6}"/>
            </a:ext>
          </a:extLst>
        </xdr:cNvPr>
        <xdr:cNvSpPr/>
      </xdr:nvSpPr>
      <xdr:spPr>
        <a:xfrm>
          <a:off x="21272500" y="14784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86</xdr:row>
      <xdr:rowOff>74168</xdr:rowOff>
    </xdr:from>
    <xdr:to>
      <xdr:col>107</xdr:col>
      <xdr:colOff>101600</xdr:colOff>
      <xdr:row>87</xdr:row>
      <xdr:rowOff>4318</xdr:rowOff>
    </xdr:to>
    <xdr:sp macro="" textlink="">
      <xdr:nvSpPr>
        <xdr:cNvPr id="712" name="フローチャート: 判断 711">
          <a:extLst>
            <a:ext uri="{FF2B5EF4-FFF2-40B4-BE49-F238E27FC236}">
              <a16:creationId xmlns:a16="http://schemas.microsoft.com/office/drawing/2014/main" id="{851CE5EB-F9AE-440A-AF1F-5464EE8A3C3E}"/>
            </a:ext>
          </a:extLst>
        </xdr:cNvPr>
        <xdr:cNvSpPr/>
      </xdr:nvSpPr>
      <xdr:spPr>
        <a:xfrm>
          <a:off x="20383500" y="148188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86</xdr:row>
      <xdr:rowOff>75474</xdr:rowOff>
    </xdr:from>
    <xdr:to>
      <xdr:col>102</xdr:col>
      <xdr:colOff>165100</xdr:colOff>
      <xdr:row>87</xdr:row>
      <xdr:rowOff>5624</xdr:rowOff>
    </xdr:to>
    <xdr:sp macro="" textlink="">
      <xdr:nvSpPr>
        <xdr:cNvPr id="713" name="フローチャート: 判断 712">
          <a:extLst>
            <a:ext uri="{FF2B5EF4-FFF2-40B4-BE49-F238E27FC236}">
              <a16:creationId xmlns:a16="http://schemas.microsoft.com/office/drawing/2014/main" id="{0247CB87-C6A4-4C0D-B637-4E89F6AF91A3}"/>
            </a:ext>
          </a:extLst>
        </xdr:cNvPr>
        <xdr:cNvSpPr/>
      </xdr:nvSpPr>
      <xdr:spPr>
        <a:xfrm>
          <a:off x="19494500" y="148201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86</xdr:row>
      <xdr:rowOff>74822</xdr:rowOff>
    </xdr:from>
    <xdr:to>
      <xdr:col>98</xdr:col>
      <xdr:colOff>38100</xdr:colOff>
      <xdr:row>87</xdr:row>
      <xdr:rowOff>4972</xdr:rowOff>
    </xdr:to>
    <xdr:sp macro="" textlink="">
      <xdr:nvSpPr>
        <xdr:cNvPr id="714" name="フローチャート: 判断 713">
          <a:extLst>
            <a:ext uri="{FF2B5EF4-FFF2-40B4-BE49-F238E27FC236}">
              <a16:creationId xmlns:a16="http://schemas.microsoft.com/office/drawing/2014/main" id="{CF8BD49D-9D9A-40E7-BFFE-444046C4894E}"/>
            </a:ext>
          </a:extLst>
        </xdr:cNvPr>
        <xdr:cNvSpPr/>
      </xdr:nvSpPr>
      <xdr:spPr>
        <a:xfrm>
          <a:off x="18605500" y="148195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715" name="テキスト ボックス 714">
          <a:extLst>
            <a:ext uri="{FF2B5EF4-FFF2-40B4-BE49-F238E27FC236}">
              <a16:creationId xmlns:a16="http://schemas.microsoft.com/office/drawing/2014/main" id="{8F4409C3-EF53-4B97-A4D9-A364419C3A04}"/>
            </a:ext>
          </a:extLst>
        </xdr:cNvPr>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716" name="テキスト ボックス 715">
          <a:extLst>
            <a:ext uri="{FF2B5EF4-FFF2-40B4-BE49-F238E27FC236}">
              <a16:creationId xmlns:a16="http://schemas.microsoft.com/office/drawing/2014/main" id="{54C18318-2243-4364-9A24-F92DA584A4AA}"/>
            </a:ext>
          </a:extLst>
        </xdr:cNvPr>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717" name="テキスト ボックス 716">
          <a:extLst>
            <a:ext uri="{FF2B5EF4-FFF2-40B4-BE49-F238E27FC236}">
              <a16:creationId xmlns:a16="http://schemas.microsoft.com/office/drawing/2014/main" id="{F00009E4-5ADB-4A9D-AC73-CFE66F82D701}"/>
            </a:ext>
          </a:extLst>
        </xdr:cNvPr>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718" name="テキスト ボックス 717">
          <a:extLst>
            <a:ext uri="{FF2B5EF4-FFF2-40B4-BE49-F238E27FC236}">
              <a16:creationId xmlns:a16="http://schemas.microsoft.com/office/drawing/2014/main" id="{80289A51-1F84-4B89-A34C-33E2CB8851E1}"/>
            </a:ext>
          </a:extLst>
        </xdr:cNvPr>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719" name="テキスト ボックス 718">
          <a:extLst>
            <a:ext uri="{FF2B5EF4-FFF2-40B4-BE49-F238E27FC236}">
              <a16:creationId xmlns:a16="http://schemas.microsoft.com/office/drawing/2014/main" id="{BA6AA9F0-DFD2-4B4D-8654-67B14C5E918C}"/>
            </a:ext>
          </a:extLst>
        </xdr:cNvPr>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86</xdr:row>
      <xdr:rowOff>46410</xdr:rowOff>
    </xdr:from>
    <xdr:to>
      <xdr:col>116</xdr:col>
      <xdr:colOff>114300</xdr:colOff>
      <xdr:row>86</xdr:row>
      <xdr:rowOff>148010</xdr:rowOff>
    </xdr:to>
    <xdr:sp macro="" textlink="">
      <xdr:nvSpPr>
        <xdr:cNvPr id="720" name="楕円 719">
          <a:extLst>
            <a:ext uri="{FF2B5EF4-FFF2-40B4-BE49-F238E27FC236}">
              <a16:creationId xmlns:a16="http://schemas.microsoft.com/office/drawing/2014/main" id="{2FFB88EB-8D41-4D99-B6F1-174DC9054F7E}"/>
            </a:ext>
          </a:extLst>
        </xdr:cNvPr>
        <xdr:cNvSpPr/>
      </xdr:nvSpPr>
      <xdr:spPr>
        <a:xfrm>
          <a:off x="22110700" y="14791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85</xdr:row>
      <xdr:rowOff>168855</xdr:rowOff>
    </xdr:from>
    <xdr:ext cx="469744" cy="259045"/>
    <xdr:sp macro="" textlink="">
      <xdr:nvSpPr>
        <xdr:cNvPr id="721" name="【消防施設】&#10;一人当たり面積該当値テキスト">
          <a:extLst>
            <a:ext uri="{FF2B5EF4-FFF2-40B4-BE49-F238E27FC236}">
              <a16:creationId xmlns:a16="http://schemas.microsoft.com/office/drawing/2014/main" id="{BC5B758F-5D5E-46F3-AA59-499B7827B2C7}"/>
            </a:ext>
          </a:extLst>
        </xdr:cNvPr>
        <xdr:cNvSpPr txBox="1"/>
      </xdr:nvSpPr>
      <xdr:spPr>
        <a:xfrm>
          <a:off x="22199600" y="147421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86</xdr:row>
      <xdr:rowOff>44777</xdr:rowOff>
    </xdr:from>
    <xdr:to>
      <xdr:col>112</xdr:col>
      <xdr:colOff>38100</xdr:colOff>
      <xdr:row>86</xdr:row>
      <xdr:rowOff>146377</xdr:rowOff>
    </xdr:to>
    <xdr:sp macro="" textlink="">
      <xdr:nvSpPr>
        <xdr:cNvPr id="722" name="楕円 721">
          <a:extLst>
            <a:ext uri="{FF2B5EF4-FFF2-40B4-BE49-F238E27FC236}">
              <a16:creationId xmlns:a16="http://schemas.microsoft.com/office/drawing/2014/main" id="{32BC9414-BA85-4D65-90A0-5F9FDEA46E16}"/>
            </a:ext>
          </a:extLst>
        </xdr:cNvPr>
        <xdr:cNvSpPr/>
      </xdr:nvSpPr>
      <xdr:spPr>
        <a:xfrm>
          <a:off x="21272500" y="147894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86</xdr:row>
      <xdr:rowOff>95577</xdr:rowOff>
    </xdr:from>
    <xdr:to>
      <xdr:col>116</xdr:col>
      <xdr:colOff>63500</xdr:colOff>
      <xdr:row>86</xdr:row>
      <xdr:rowOff>97210</xdr:rowOff>
    </xdr:to>
    <xdr:cxnSp macro="">
      <xdr:nvCxnSpPr>
        <xdr:cNvPr id="723" name="直線コネクタ 722">
          <a:extLst>
            <a:ext uri="{FF2B5EF4-FFF2-40B4-BE49-F238E27FC236}">
              <a16:creationId xmlns:a16="http://schemas.microsoft.com/office/drawing/2014/main" id="{1A52EA88-A855-4A96-8043-5873635B1669}"/>
            </a:ext>
          </a:extLst>
        </xdr:cNvPr>
        <xdr:cNvCxnSpPr/>
      </xdr:nvCxnSpPr>
      <xdr:spPr>
        <a:xfrm>
          <a:off x="21323300" y="14840277"/>
          <a:ext cx="838200" cy="16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86</xdr:row>
      <xdr:rowOff>50002</xdr:rowOff>
    </xdr:from>
    <xdr:to>
      <xdr:col>107</xdr:col>
      <xdr:colOff>101600</xdr:colOff>
      <xdr:row>86</xdr:row>
      <xdr:rowOff>151602</xdr:rowOff>
    </xdr:to>
    <xdr:sp macro="" textlink="">
      <xdr:nvSpPr>
        <xdr:cNvPr id="724" name="楕円 723">
          <a:extLst>
            <a:ext uri="{FF2B5EF4-FFF2-40B4-BE49-F238E27FC236}">
              <a16:creationId xmlns:a16="http://schemas.microsoft.com/office/drawing/2014/main" id="{F66AD17D-FF50-49B5-817D-582155E34AB3}"/>
            </a:ext>
          </a:extLst>
        </xdr:cNvPr>
        <xdr:cNvSpPr/>
      </xdr:nvSpPr>
      <xdr:spPr>
        <a:xfrm>
          <a:off x="20383500" y="147947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86</xdr:row>
      <xdr:rowOff>95577</xdr:rowOff>
    </xdr:from>
    <xdr:to>
      <xdr:col>111</xdr:col>
      <xdr:colOff>177800</xdr:colOff>
      <xdr:row>86</xdr:row>
      <xdr:rowOff>100802</xdr:rowOff>
    </xdr:to>
    <xdr:cxnSp macro="">
      <xdr:nvCxnSpPr>
        <xdr:cNvPr id="725" name="直線コネクタ 724">
          <a:extLst>
            <a:ext uri="{FF2B5EF4-FFF2-40B4-BE49-F238E27FC236}">
              <a16:creationId xmlns:a16="http://schemas.microsoft.com/office/drawing/2014/main" id="{F88D1992-241F-4F4D-A45E-9E4BE287B2EF}"/>
            </a:ext>
          </a:extLst>
        </xdr:cNvPr>
        <xdr:cNvCxnSpPr/>
      </xdr:nvCxnSpPr>
      <xdr:spPr>
        <a:xfrm flipV="1">
          <a:off x="20434300" y="14840277"/>
          <a:ext cx="889000" cy="52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86</xdr:row>
      <xdr:rowOff>50654</xdr:rowOff>
    </xdr:from>
    <xdr:to>
      <xdr:col>102</xdr:col>
      <xdr:colOff>165100</xdr:colOff>
      <xdr:row>86</xdr:row>
      <xdr:rowOff>152254</xdr:rowOff>
    </xdr:to>
    <xdr:sp macro="" textlink="">
      <xdr:nvSpPr>
        <xdr:cNvPr id="726" name="楕円 725">
          <a:extLst>
            <a:ext uri="{FF2B5EF4-FFF2-40B4-BE49-F238E27FC236}">
              <a16:creationId xmlns:a16="http://schemas.microsoft.com/office/drawing/2014/main" id="{A3B2991B-35AB-47C5-8C7C-52234D6756F3}"/>
            </a:ext>
          </a:extLst>
        </xdr:cNvPr>
        <xdr:cNvSpPr/>
      </xdr:nvSpPr>
      <xdr:spPr>
        <a:xfrm>
          <a:off x="19494500" y="147953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86</xdr:row>
      <xdr:rowOff>100802</xdr:rowOff>
    </xdr:from>
    <xdr:to>
      <xdr:col>107</xdr:col>
      <xdr:colOff>50800</xdr:colOff>
      <xdr:row>86</xdr:row>
      <xdr:rowOff>101454</xdr:rowOff>
    </xdr:to>
    <xdr:cxnSp macro="">
      <xdr:nvCxnSpPr>
        <xdr:cNvPr id="727" name="直線コネクタ 726">
          <a:extLst>
            <a:ext uri="{FF2B5EF4-FFF2-40B4-BE49-F238E27FC236}">
              <a16:creationId xmlns:a16="http://schemas.microsoft.com/office/drawing/2014/main" id="{ED5143CA-F0F6-48EA-AD41-E0BB75F209FE}"/>
            </a:ext>
          </a:extLst>
        </xdr:cNvPr>
        <xdr:cNvCxnSpPr/>
      </xdr:nvCxnSpPr>
      <xdr:spPr>
        <a:xfrm flipV="1">
          <a:off x="19545300" y="14845502"/>
          <a:ext cx="889000" cy="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86</xdr:row>
      <xdr:rowOff>51634</xdr:rowOff>
    </xdr:from>
    <xdr:to>
      <xdr:col>98</xdr:col>
      <xdr:colOff>38100</xdr:colOff>
      <xdr:row>86</xdr:row>
      <xdr:rowOff>153234</xdr:rowOff>
    </xdr:to>
    <xdr:sp macro="" textlink="">
      <xdr:nvSpPr>
        <xdr:cNvPr id="728" name="楕円 727">
          <a:extLst>
            <a:ext uri="{FF2B5EF4-FFF2-40B4-BE49-F238E27FC236}">
              <a16:creationId xmlns:a16="http://schemas.microsoft.com/office/drawing/2014/main" id="{9FDBC8E5-A2FC-4738-8D22-CC1676B9DDF3}"/>
            </a:ext>
          </a:extLst>
        </xdr:cNvPr>
        <xdr:cNvSpPr/>
      </xdr:nvSpPr>
      <xdr:spPr>
        <a:xfrm>
          <a:off x="18605500" y="147963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86</xdr:row>
      <xdr:rowOff>101454</xdr:rowOff>
    </xdr:from>
    <xdr:to>
      <xdr:col>102</xdr:col>
      <xdr:colOff>114300</xdr:colOff>
      <xdr:row>86</xdr:row>
      <xdr:rowOff>102434</xdr:rowOff>
    </xdr:to>
    <xdr:cxnSp macro="">
      <xdr:nvCxnSpPr>
        <xdr:cNvPr id="729" name="直線コネクタ 728">
          <a:extLst>
            <a:ext uri="{FF2B5EF4-FFF2-40B4-BE49-F238E27FC236}">
              <a16:creationId xmlns:a16="http://schemas.microsoft.com/office/drawing/2014/main" id="{B1BF9CA4-158C-4C54-B397-05E7A4EB1240}"/>
            </a:ext>
          </a:extLst>
        </xdr:cNvPr>
        <xdr:cNvCxnSpPr/>
      </xdr:nvCxnSpPr>
      <xdr:spPr>
        <a:xfrm flipV="1">
          <a:off x="18656300" y="14846154"/>
          <a:ext cx="889000" cy="9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84</xdr:row>
      <xdr:rowOff>158332</xdr:rowOff>
    </xdr:from>
    <xdr:ext cx="469744" cy="259045"/>
    <xdr:sp macro="" textlink="">
      <xdr:nvSpPr>
        <xdr:cNvPr id="730" name="n_1aveValue【消防施設】&#10;一人当たり面積">
          <a:extLst>
            <a:ext uri="{FF2B5EF4-FFF2-40B4-BE49-F238E27FC236}">
              <a16:creationId xmlns:a16="http://schemas.microsoft.com/office/drawing/2014/main" id="{C00281F4-141C-4AD2-ABE7-BBAF55863534}"/>
            </a:ext>
          </a:extLst>
        </xdr:cNvPr>
        <xdr:cNvSpPr txBox="1"/>
      </xdr:nvSpPr>
      <xdr:spPr>
        <a:xfrm>
          <a:off x="21075727" y="145601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86</xdr:row>
      <xdr:rowOff>166895</xdr:rowOff>
    </xdr:from>
    <xdr:ext cx="469744" cy="259045"/>
    <xdr:sp macro="" textlink="">
      <xdr:nvSpPr>
        <xdr:cNvPr id="731" name="n_2aveValue【消防施設】&#10;一人当たり面積">
          <a:extLst>
            <a:ext uri="{FF2B5EF4-FFF2-40B4-BE49-F238E27FC236}">
              <a16:creationId xmlns:a16="http://schemas.microsoft.com/office/drawing/2014/main" id="{72A85624-E3F0-4A0C-8F2B-08B1917D5481}"/>
            </a:ext>
          </a:extLst>
        </xdr:cNvPr>
        <xdr:cNvSpPr txBox="1"/>
      </xdr:nvSpPr>
      <xdr:spPr>
        <a:xfrm>
          <a:off x="20199427" y="149115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86</xdr:row>
      <xdr:rowOff>168201</xdr:rowOff>
    </xdr:from>
    <xdr:ext cx="469744" cy="259045"/>
    <xdr:sp macro="" textlink="">
      <xdr:nvSpPr>
        <xdr:cNvPr id="732" name="n_3aveValue【消防施設】&#10;一人当たり面積">
          <a:extLst>
            <a:ext uri="{FF2B5EF4-FFF2-40B4-BE49-F238E27FC236}">
              <a16:creationId xmlns:a16="http://schemas.microsoft.com/office/drawing/2014/main" id="{2FFCBC29-A6CC-4B4E-9071-60C2813EC156}"/>
            </a:ext>
          </a:extLst>
        </xdr:cNvPr>
        <xdr:cNvSpPr txBox="1"/>
      </xdr:nvSpPr>
      <xdr:spPr>
        <a:xfrm>
          <a:off x="19310427" y="149129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86</xdr:row>
      <xdr:rowOff>167549</xdr:rowOff>
    </xdr:from>
    <xdr:ext cx="469744" cy="259045"/>
    <xdr:sp macro="" textlink="">
      <xdr:nvSpPr>
        <xdr:cNvPr id="733" name="n_4aveValue【消防施設】&#10;一人当たり面積">
          <a:extLst>
            <a:ext uri="{FF2B5EF4-FFF2-40B4-BE49-F238E27FC236}">
              <a16:creationId xmlns:a16="http://schemas.microsoft.com/office/drawing/2014/main" id="{1D1F6E10-4A8A-4157-BEF4-5AC9B0C3A5FB}"/>
            </a:ext>
          </a:extLst>
        </xdr:cNvPr>
        <xdr:cNvSpPr txBox="1"/>
      </xdr:nvSpPr>
      <xdr:spPr>
        <a:xfrm>
          <a:off x="18421427" y="149122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86</xdr:row>
      <xdr:rowOff>137504</xdr:rowOff>
    </xdr:from>
    <xdr:ext cx="469744" cy="259045"/>
    <xdr:sp macro="" textlink="">
      <xdr:nvSpPr>
        <xdr:cNvPr id="734" name="n_1mainValue【消防施設】&#10;一人当たり面積">
          <a:extLst>
            <a:ext uri="{FF2B5EF4-FFF2-40B4-BE49-F238E27FC236}">
              <a16:creationId xmlns:a16="http://schemas.microsoft.com/office/drawing/2014/main" id="{2269AF39-6E91-4AF5-A08D-F5BFBA129E7B}"/>
            </a:ext>
          </a:extLst>
        </xdr:cNvPr>
        <xdr:cNvSpPr txBox="1"/>
      </xdr:nvSpPr>
      <xdr:spPr>
        <a:xfrm>
          <a:off x="21075727" y="148822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84</xdr:row>
      <xdr:rowOff>168129</xdr:rowOff>
    </xdr:from>
    <xdr:ext cx="469744" cy="259045"/>
    <xdr:sp macro="" textlink="">
      <xdr:nvSpPr>
        <xdr:cNvPr id="735" name="n_2mainValue【消防施設】&#10;一人当たり面積">
          <a:extLst>
            <a:ext uri="{FF2B5EF4-FFF2-40B4-BE49-F238E27FC236}">
              <a16:creationId xmlns:a16="http://schemas.microsoft.com/office/drawing/2014/main" id="{A8FEA652-60E8-4DCB-9DB6-A4E07166108C}"/>
            </a:ext>
          </a:extLst>
        </xdr:cNvPr>
        <xdr:cNvSpPr txBox="1"/>
      </xdr:nvSpPr>
      <xdr:spPr>
        <a:xfrm>
          <a:off x="20199427" y="145699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84</xdr:row>
      <xdr:rowOff>168781</xdr:rowOff>
    </xdr:from>
    <xdr:ext cx="469744" cy="259045"/>
    <xdr:sp macro="" textlink="">
      <xdr:nvSpPr>
        <xdr:cNvPr id="736" name="n_3mainValue【消防施設】&#10;一人当たり面積">
          <a:extLst>
            <a:ext uri="{FF2B5EF4-FFF2-40B4-BE49-F238E27FC236}">
              <a16:creationId xmlns:a16="http://schemas.microsoft.com/office/drawing/2014/main" id="{ECAFA3D5-B7DA-4A0D-A2D1-5BBB2BC2239B}"/>
            </a:ext>
          </a:extLst>
        </xdr:cNvPr>
        <xdr:cNvSpPr txBox="1"/>
      </xdr:nvSpPr>
      <xdr:spPr>
        <a:xfrm>
          <a:off x="19310427" y="145705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84</xdr:row>
      <xdr:rowOff>169761</xdr:rowOff>
    </xdr:from>
    <xdr:ext cx="469744" cy="259045"/>
    <xdr:sp macro="" textlink="">
      <xdr:nvSpPr>
        <xdr:cNvPr id="737" name="n_4mainValue【消防施設】&#10;一人当たり面積">
          <a:extLst>
            <a:ext uri="{FF2B5EF4-FFF2-40B4-BE49-F238E27FC236}">
              <a16:creationId xmlns:a16="http://schemas.microsoft.com/office/drawing/2014/main" id="{7751652C-8FCB-4FDC-BE46-D8C9D0284D7C}"/>
            </a:ext>
          </a:extLst>
        </xdr:cNvPr>
        <xdr:cNvSpPr txBox="1"/>
      </xdr:nvSpPr>
      <xdr:spPr>
        <a:xfrm>
          <a:off x="18421427" y="145715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738" name="正方形/長方形 737">
          <a:extLst>
            <a:ext uri="{FF2B5EF4-FFF2-40B4-BE49-F238E27FC236}">
              <a16:creationId xmlns:a16="http://schemas.microsoft.com/office/drawing/2014/main" id="{B8C231EF-49A9-4055-AAE6-41973E0A5238}"/>
            </a:ext>
          </a:extLst>
        </xdr:cNvPr>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739" name="正方形/長方形 738">
          <a:extLst>
            <a:ext uri="{FF2B5EF4-FFF2-40B4-BE49-F238E27FC236}">
              <a16:creationId xmlns:a16="http://schemas.microsoft.com/office/drawing/2014/main" id="{84FA2A4D-3BC7-4E75-ABFC-D3C3FA9FF3AD}"/>
            </a:ext>
          </a:extLst>
        </xdr:cNvPr>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740" name="正方形/長方形 739">
          <a:extLst>
            <a:ext uri="{FF2B5EF4-FFF2-40B4-BE49-F238E27FC236}">
              <a16:creationId xmlns:a16="http://schemas.microsoft.com/office/drawing/2014/main" id="{AA157A4D-5F4D-4BED-9084-EFAE7429F4D8}"/>
            </a:ext>
          </a:extLst>
        </xdr:cNvPr>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741" name="正方形/長方形 740">
          <a:extLst>
            <a:ext uri="{FF2B5EF4-FFF2-40B4-BE49-F238E27FC236}">
              <a16:creationId xmlns:a16="http://schemas.microsoft.com/office/drawing/2014/main" id="{4F89C1BF-7644-4A32-8555-EECF1AFC16EA}"/>
            </a:ext>
          </a:extLst>
        </xdr:cNvPr>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742" name="正方形/長方形 741">
          <a:extLst>
            <a:ext uri="{FF2B5EF4-FFF2-40B4-BE49-F238E27FC236}">
              <a16:creationId xmlns:a16="http://schemas.microsoft.com/office/drawing/2014/main" id="{BAAF7225-989B-4135-89BE-53CE3CC1C021}"/>
            </a:ext>
          </a:extLst>
        </xdr:cNvPr>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743" name="正方形/長方形 742">
          <a:extLst>
            <a:ext uri="{FF2B5EF4-FFF2-40B4-BE49-F238E27FC236}">
              <a16:creationId xmlns:a16="http://schemas.microsoft.com/office/drawing/2014/main" id="{EB00DDB4-47A5-435F-9A21-DA7CA944DD31}"/>
            </a:ext>
          </a:extLst>
        </xdr:cNvPr>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744" name="正方形/長方形 743">
          <a:extLst>
            <a:ext uri="{FF2B5EF4-FFF2-40B4-BE49-F238E27FC236}">
              <a16:creationId xmlns:a16="http://schemas.microsoft.com/office/drawing/2014/main" id="{B1326EC9-4BDE-4FA1-93E2-506DB6945022}"/>
            </a:ext>
          </a:extLst>
        </xdr:cNvPr>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45" name="正方形/長方形 744">
          <a:extLst>
            <a:ext uri="{FF2B5EF4-FFF2-40B4-BE49-F238E27FC236}">
              <a16:creationId xmlns:a16="http://schemas.microsoft.com/office/drawing/2014/main" id="{7FE98A84-36DB-4B36-8954-419A4CBA44F8}"/>
            </a:ext>
          </a:extLst>
        </xdr:cNvPr>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746" name="テキスト ボックス 745">
          <a:extLst>
            <a:ext uri="{FF2B5EF4-FFF2-40B4-BE49-F238E27FC236}">
              <a16:creationId xmlns:a16="http://schemas.microsoft.com/office/drawing/2014/main" id="{B3B39D83-1212-44BB-A331-9A2FB8745FF8}"/>
            </a:ext>
          </a:extLst>
        </xdr:cNvPr>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747" name="直線コネクタ 746">
          <a:extLst>
            <a:ext uri="{FF2B5EF4-FFF2-40B4-BE49-F238E27FC236}">
              <a16:creationId xmlns:a16="http://schemas.microsoft.com/office/drawing/2014/main" id="{3602BD8A-EE8C-44D5-8C81-499A22CFD480}"/>
            </a:ext>
          </a:extLst>
        </xdr:cNvPr>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748" name="テキスト ボックス 747">
          <a:extLst>
            <a:ext uri="{FF2B5EF4-FFF2-40B4-BE49-F238E27FC236}">
              <a16:creationId xmlns:a16="http://schemas.microsoft.com/office/drawing/2014/main" id="{5745A629-30B4-4BD4-9E37-FD18AB2CC9FA}"/>
            </a:ext>
          </a:extLst>
        </xdr:cNvPr>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749" name="直線コネクタ 748">
          <a:extLst>
            <a:ext uri="{FF2B5EF4-FFF2-40B4-BE49-F238E27FC236}">
              <a16:creationId xmlns:a16="http://schemas.microsoft.com/office/drawing/2014/main" id="{9ACB6C3A-B2E5-4BEC-8530-7C9C43C67CAD}"/>
            </a:ext>
          </a:extLst>
        </xdr:cNvPr>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750" name="テキスト ボックス 749">
          <a:extLst>
            <a:ext uri="{FF2B5EF4-FFF2-40B4-BE49-F238E27FC236}">
              <a16:creationId xmlns:a16="http://schemas.microsoft.com/office/drawing/2014/main" id="{578C4194-D15F-4AD5-9F55-E8312876AFBC}"/>
            </a:ext>
          </a:extLst>
        </xdr:cNvPr>
        <xdr:cNvSpPr txBox="1"/>
      </xdr:nvSpPr>
      <xdr:spPr>
        <a:xfrm>
          <a:off x="11978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751" name="直線コネクタ 750">
          <a:extLst>
            <a:ext uri="{FF2B5EF4-FFF2-40B4-BE49-F238E27FC236}">
              <a16:creationId xmlns:a16="http://schemas.microsoft.com/office/drawing/2014/main" id="{481D04FF-591A-4669-886F-BC2EB5F97470}"/>
            </a:ext>
          </a:extLst>
        </xdr:cNvPr>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752" name="テキスト ボックス 751">
          <a:extLst>
            <a:ext uri="{FF2B5EF4-FFF2-40B4-BE49-F238E27FC236}">
              <a16:creationId xmlns:a16="http://schemas.microsoft.com/office/drawing/2014/main" id="{40714B17-EE5F-42AA-BD19-2C50603B3AA7}"/>
            </a:ext>
          </a:extLst>
        </xdr:cNvPr>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753" name="直線コネクタ 752">
          <a:extLst>
            <a:ext uri="{FF2B5EF4-FFF2-40B4-BE49-F238E27FC236}">
              <a16:creationId xmlns:a16="http://schemas.microsoft.com/office/drawing/2014/main" id="{463238AA-8E31-4E15-A33E-62BC4EE79C04}"/>
            </a:ext>
          </a:extLst>
        </xdr:cNvPr>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754" name="テキスト ボックス 753">
          <a:extLst>
            <a:ext uri="{FF2B5EF4-FFF2-40B4-BE49-F238E27FC236}">
              <a16:creationId xmlns:a16="http://schemas.microsoft.com/office/drawing/2014/main" id="{5A8FDF07-A155-43E9-9A5B-1FAF62FE0593}"/>
            </a:ext>
          </a:extLst>
        </xdr:cNvPr>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755" name="直線コネクタ 754">
          <a:extLst>
            <a:ext uri="{FF2B5EF4-FFF2-40B4-BE49-F238E27FC236}">
              <a16:creationId xmlns:a16="http://schemas.microsoft.com/office/drawing/2014/main" id="{1818B631-F615-4865-ACF9-0459BFF2E5F4}"/>
            </a:ext>
          </a:extLst>
        </xdr:cNvPr>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756" name="テキスト ボックス 755">
          <a:extLst>
            <a:ext uri="{FF2B5EF4-FFF2-40B4-BE49-F238E27FC236}">
              <a16:creationId xmlns:a16="http://schemas.microsoft.com/office/drawing/2014/main" id="{5E506B29-56B1-499D-ABDB-9937BABF7B58}"/>
            </a:ext>
          </a:extLst>
        </xdr:cNvPr>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757" name="直線コネクタ 756">
          <a:extLst>
            <a:ext uri="{FF2B5EF4-FFF2-40B4-BE49-F238E27FC236}">
              <a16:creationId xmlns:a16="http://schemas.microsoft.com/office/drawing/2014/main" id="{347345CE-6AB9-4010-8008-36C74F8E7570}"/>
            </a:ext>
          </a:extLst>
        </xdr:cNvPr>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758" name="テキスト ボックス 757">
          <a:extLst>
            <a:ext uri="{FF2B5EF4-FFF2-40B4-BE49-F238E27FC236}">
              <a16:creationId xmlns:a16="http://schemas.microsoft.com/office/drawing/2014/main" id="{95D46BD7-B2D1-4BB5-A490-3DEDA1D9CB2D}"/>
            </a:ext>
          </a:extLst>
        </xdr:cNvPr>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759" name="直線コネクタ 758">
          <a:extLst>
            <a:ext uri="{FF2B5EF4-FFF2-40B4-BE49-F238E27FC236}">
              <a16:creationId xmlns:a16="http://schemas.microsoft.com/office/drawing/2014/main" id="{0D470795-824A-4F3F-9A7C-EB246D2BF44B}"/>
            </a:ext>
          </a:extLst>
        </xdr:cNvPr>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760" name="テキスト ボックス 759">
          <a:extLst>
            <a:ext uri="{FF2B5EF4-FFF2-40B4-BE49-F238E27FC236}">
              <a16:creationId xmlns:a16="http://schemas.microsoft.com/office/drawing/2014/main" id="{3558EE57-1050-451A-8B86-2233CF66AD0D}"/>
            </a:ext>
          </a:extLst>
        </xdr:cNvPr>
        <xdr:cNvSpPr txBox="1"/>
      </xdr:nvSpPr>
      <xdr:spPr>
        <a:xfrm>
          <a:off x="1210706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761" name="直線コネクタ 760">
          <a:extLst>
            <a:ext uri="{FF2B5EF4-FFF2-40B4-BE49-F238E27FC236}">
              <a16:creationId xmlns:a16="http://schemas.microsoft.com/office/drawing/2014/main" id="{80CDDD1C-7BC5-4D61-B1FC-F244AA243F20}"/>
            </a:ext>
          </a:extLst>
        </xdr:cNvPr>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62" name="【庁舎】&#10;有形固定資産減価償却率グラフ枠">
          <a:extLst>
            <a:ext uri="{FF2B5EF4-FFF2-40B4-BE49-F238E27FC236}">
              <a16:creationId xmlns:a16="http://schemas.microsoft.com/office/drawing/2014/main" id="{4DE2B484-9F89-4182-A61E-0AD3BA8AC22E}"/>
            </a:ext>
          </a:extLst>
        </xdr:cNvPr>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99</xdr:row>
      <xdr:rowOff>151312</xdr:rowOff>
    </xdr:from>
    <xdr:to>
      <xdr:col>85</xdr:col>
      <xdr:colOff>126364</xdr:colOff>
      <xdr:row>109</xdr:row>
      <xdr:rowOff>35379</xdr:rowOff>
    </xdr:to>
    <xdr:cxnSp macro="">
      <xdr:nvCxnSpPr>
        <xdr:cNvPr id="763" name="直線コネクタ 762">
          <a:extLst>
            <a:ext uri="{FF2B5EF4-FFF2-40B4-BE49-F238E27FC236}">
              <a16:creationId xmlns:a16="http://schemas.microsoft.com/office/drawing/2014/main" id="{FAE74E20-1BFE-4E4B-A928-F2E8C94DFE18}"/>
            </a:ext>
          </a:extLst>
        </xdr:cNvPr>
        <xdr:cNvCxnSpPr/>
      </xdr:nvCxnSpPr>
      <xdr:spPr>
        <a:xfrm flipV="1">
          <a:off x="16318864" y="17124862"/>
          <a:ext cx="0" cy="15985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109</xdr:row>
      <xdr:rowOff>39206</xdr:rowOff>
    </xdr:from>
    <xdr:ext cx="469744" cy="259045"/>
    <xdr:sp macro="" textlink="">
      <xdr:nvSpPr>
        <xdr:cNvPr id="764" name="【庁舎】&#10;有形固定資産減価償却率最小値テキスト">
          <a:extLst>
            <a:ext uri="{FF2B5EF4-FFF2-40B4-BE49-F238E27FC236}">
              <a16:creationId xmlns:a16="http://schemas.microsoft.com/office/drawing/2014/main" id="{113A7BFD-D971-4A9A-B4BD-4243C6947ED1}"/>
            </a:ext>
          </a:extLst>
        </xdr:cNvPr>
        <xdr:cNvSpPr txBox="1"/>
      </xdr:nvSpPr>
      <xdr:spPr>
        <a:xfrm>
          <a:off x="16357600" y="1872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109</xdr:row>
      <xdr:rowOff>35379</xdr:rowOff>
    </xdr:from>
    <xdr:to>
      <xdr:col>86</xdr:col>
      <xdr:colOff>25400</xdr:colOff>
      <xdr:row>109</xdr:row>
      <xdr:rowOff>35379</xdr:rowOff>
    </xdr:to>
    <xdr:cxnSp macro="">
      <xdr:nvCxnSpPr>
        <xdr:cNvPr id="765" name="直線コネクタ 764">
          <a:extLst>
            <a:ext uri="{FF2B5EF4-FFF2-40B4-BE49-F238E27FC236}">
              <a16:creationId xmlns:a16="http://schemas.microsoft.com/office/drawing/2014/main" id="{740C2BE6-2903-4B75-8043-155E70995181}"/>
            </a:ext>
          </a:extLst>
        </xdr:cNvPr>
        <xdr:cNvCxnSpPr/>
      </xdr:nvCxnSpPr>
      <xdr:spPr>
        <a:xfrm>
          <a:off x="16230600" y="1872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97989</xdr:rowOff>
    </xdr:from>
    <xdr:ext cx="340478" cy="259045"/>
    <xdr:sp macro="" textlink="">
      <xdr:nvSpPr>
        <xdr:cNvPr id="766" name="【庁舎】&#10;有形固定資産減価償却率最大値テキスト">
          <a:extLst>
            <a:ext uri="{FF2B5EF4-FFF2-40B4-BE49-F238E27FC236}">
              <a16:creationId xmlns:a16="http://schemas.microsoft.com/office/drawing/2014/main" id="{1F957305-6235-43D1-8380-C618F759FFCA}"/>
            </a:ext>
          </a:extLst>
        </xdr:cNvPr>
        <xdr:cNvSpPr txBox="1"/>
      </xdr:nvSpPr>
      <xdr:spPr>
        <a:xfrm>
          <a:off x="16357600" y="1690008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151312</xdr:rowOff>
    </xdr:from>
    <xdr:to>
      <xdr:col>86</xdr:col>
      <xdr:colOff>25400</xdr:colOff>
      <xdr:row>99</xdr:row>
      <xdr:rowOff>151312</xdr:rowOff>
    </xdr:to>
    <xdr:cxnSp macro="">
      <xdr:nvCxnSpPr>
        <xdr:cNvPr id="767" name="直線コネクタ 766">
          <a:extLst>
            <a:ext uri="{FF2B5EF4-FFF2-40B4-BE49-F238E27FC236}">
              <a16:creationId xmlns:a16="http://schemas.microsoft.com/office/drawing/2014/main" id="{AF04AB11-E797-41C7-8D39-9A3835D15109}"/>
            </a:ext>
          </a:extLst>
        </xdr:cNvPr>
        <xdr:cNvCxnSpPr/>
      </xdr:nvCxnSpPr>
      <xdr:spPr>
        <a:xfrm>
          <a:off x="16230600" y="171248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64606</xdr:rowOff>
    </xdr:from>
    <xdr:ext cx="405111" cy="259045"/>
    <xdr:sp macro="" textlink="">
      <xdr:nvSpPr>
        <xdr:cNvPr id="768" name="【庁舎】&#10;有形固定資産減価償却率平均値テキスト">
          <a:extLst>
            <a:ext uri="{FF2B5EF4-FFF2-40B4-BE49-F238E27FC236}">
              <a16:creationId xmlns:a16="http://schemas.microsoft.com/office/drawing/2014/main" id="{7C58C8F7-95F5-40A3-B13F-EE6A99893A04}"/>
            </a:ext>
          </a:extLst>
        </xdr:cNvPr>
        <xdr:cNvSpPr txBox="1"/>
      </xdr:nvSpPr>
      <xdr:spPr>
        <a:xfrm>
          <a:off x="16357600" y="1772395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41729</xdr:rowOff>
    </xdr:from>
    <xdr:to>
      <xdr:col>85</xdr:col>
      <xdr:colOff>177800</xdr:colOff>
      <xdr:row>104</xdr:row>
      <xdr:rowOff>143329</xdr:rowOff>
    </xdr:to>
    <xdr:sp macro="" textlink="">
      <xdr:nvSpPr>
        <xdr:cNvPr id="769" name="フローチャート: 判断 768">
          <a:extLst>
            <a:ext uri="{FF2B5EF4-FFF2-40B4-BE49-F238E27FC236}">
              <a16:creationId xmlns:a16="http://schemas.microsoft.com/office/drawing/2014/main" id="{320FC3BC-3B70-4FF4-9305-60CAF21F147F}"/>
            </a:ext>
          </a:extLst>
        </xdr:cNvPr>
        <xdr:cNvSpPr/>
      </xdr:nvSpPr>
      <xdr:spPr>
        <a:xfrm>
          <a:off x="16268700" y="17872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100512</xdr:rowOff>
    </xdr:from>
    <xdr:to>
      <xdr:col>81</xdr:col>
      <xdr:colOff>101600</xdr:colOff>
      <xdr:row>105</xdr:row>
      <xdr:rowOff>30662</xdr:rowOff>
    </xdr:to>
    <xdr:sp macro="" textlink="">
      <xdr:nvSpPr>
        <xdr:cNvPr id="770" name="フローチャート: 判断 769">
          <a:extLst>
            <a:ext uri="{FF2B5EF4-FFF2-40B4-BE49-F238E27FC236}">
              <a16:creationId xmlns:a16="http://schemas.microsoft.com/office/drawing/2014/main" id="{31C7BC14-B4F5-40A1-88FF-0913FE160C04}"/>
            </a:ext>
          </a:extLst>
        </xdr:cNvPr>
        <xdr:cNvSpPr/>
      </xdr:nvSpPr>
      <xdr:spPr>
        <a:xfrm>
          <a:off x="15430500" y="179313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105</xdr:row>
      <xdr:rowOff>9071</xdr:rowOff>
    </xdr:from>
    <xdr:to>
      <xdr:col>76</xdr:col>
      <xdr:colOff>165100</xdr:colOff>
      <xdr:row>105</xdr:row>
      <xdr:rowOff>110671</xdr:rowOff>
    </xdr:to>
    <xdr:sp macro="" textlink="">
      <xdr:nvSpPr>
        <xdr:cNvPr id="771" name="フローチャート: 判断 770">
          <a:extLst>
            <a:ext uri="{FF2B5EF4-FFF2-40B4-BE49-F238E27FC236}">
              <a16:creationId xmlns:a16="http://schemas.microsoft.com/office/drawing/2014/main" id="{C9BE2FA5-C217-45B3-A9EF-44EA989D53BF}"/>
            </a:ext>
          </a:extLst>
        </xdr:cNvPr>
        <xdr:cNvSpPr/>
      </xdr:nvSpPr>
      <xdr:spPr>
        <a:xfrm>
          <a:off x="14541500" y="180113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105</xdr:row>
      <xdr:rowOff>7438</xdr:rowOff>
    </xdr:from>
    <xdr:to>
      <xdr:col>72</xdr:col>
      <xdr:colOff>38100</xdr:colOff>
      <xdr:row>105</xdr:row>
      <xdr:rowOff>109038</xdr:rowOff>
    </xdr:to>
    <xdr:sp macro="" textlink="">
      <xdr:nvSpPr>
        <xdr:cNvPr id="772" name="フローチャート: 判断 771">
          <a:extLst>
            <a:ext uri="{FF2B5EF4-FFF2-40B4-BE49-F238E27FC236}">
              <a16:creationId xmlns:a16="http://schemas.microsoft.com/office/drawing/2014/main" id="{3C73772F-FE7F-40ED-A501-5EEFD61693CE}"/>
            </a:ext>
          </a:extLst>
        </xdr:cNvPr>
        <xdr:cNvSpPr/>
      </xdr:nvSpPr>
      <xdr:spPr>
        <a:xfrm>
          <a:off x="13652500" y="18009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105</xdr:row>
      <xdr:rowOff>41729</xdr:rowOff>
    </xdr:from>
    <xdr:to>
      <xdr:col>67</xdr:col>
      <xdr:colOff>101600</xdr:colOff>
      <xdr:row>105</xdr:row>
      <xdr:rowOff>143329</xdr:rowOff>
    </xdr:to>
    <xdr:sp macro="" textlink="">
      <xdr:nvSpPr>
        <xdr:cNvPr id="773" name="フローチャート: 判断 772">
          <a:extLst>
            <a:ext uri="{FF2B5EF4-FFF2-40B4-BE49-F238E27FC236}">
              <a16:creationId xmlns:a16="http://schemas.microsoft.com/office/drawing/2014/main" id="{10750136-557C-472F-B5FF-23D66E390135}"/>
            </a:ext>
          </a:extLst>
        </xdr:cNvPr>
        <xdr:cNvSpPr/>
      </xdr:nvSpPr>
      <xdr:spPr>
        <a:xfrm>
          <a:off x="12763500" y="180439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774" name="テキスト ボックス 773">
          <a:extLst>
            <a:ext uri="{FF2B5EF4-FFF2-40B4-BE49-F238E27FC236}">
              <a16:creationId xmlns:a16="http://schemas.microsoft.com/office/drawing/2014/main" id="{C34881D5-94FB-496B-AAB5-FD647F08EA3C}"/>
            </a:ext>
          </a:extLst>
        </xdr:cNvPr>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775" name="テキスト ボックス 774">
          <a:extLst>
            <a:ext uri="{FF2B5EF4-FFF2-40B4-BE49-F238E27FC236}">
              <a16:creationId xmlns:a16="http://schemas.microsoft.com/office/drawing/2014/main" id="{01496A2D-A070-48C4-863A-5FD834E1CDCA}"/>
            </a:ext>
          </a:extLst>
        </xdr:cNvPr>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776" name="テキスト ボックス 775">
          <a:extLst>
            <a:ext uri="{FF2B5EF4-FFF2-40B4-BE49-F238E27FC236}">
              <a16:creationId xmlns:a16="http://schemas.microsoft.com/office/drawing/2014/main" id="{F2AD61DC-8356-4715-BD02-74510188BE34}"/>
            </a:ext>
          </a:extLst>
        </xdr:cNvPr>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777" name="テキスト ボックス 776">
          <a:extLst>
            <a:ext uri="{FF2B5EF4-FFF2-40B4-BE49-F238E27FC236}">
              <a16:creationId xmlns:a16="http://schemas.microsoft.com/office/drawing/2014/main" id="{45F7D61B-5B9F-4E0C-9320-C7941279E3C0}"/>
            </a:ext>
          </a:extLst>
        </xdr:cNvPr>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778" name="テキスト ボックス 777">
          <a:extLst>
            <a:ext uri="{FF2B5EF4-FFF2-40B4-BE49-F238E27FC236}">
              <a16:creationId xmlns:a16="http://schemas.microsoft.com/office/drawing/2014/main" id="{D0562A25-AF2D-437E-99E2-45CB1597EA08}"/>
            </a:ext>
          </a:extLst>
        </xdr:cNvPr>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106</xdr:row>
      <xdr:rowOff>49893</xdr:rowOff>
    </xdr:from>
    <xdr:to>
      <xdr:col>85</xdr:col>
      <xdr:colOff>177800</xdr:colOff>
      <xdr:row>106</xdr:row>
      <xdr:rowOff>151493</xdr:rowOff>
    </xdr:to>
    <xdr:sp macro="" textlink="">
      <xdr:nvSpPr>
        <xdr:cNvPr id="779" name="楕円 778">
          <a:extLst>
            <a:ext uri="{FF2B5EF4-FFF2-40B4-BE49-F238E27FC236}">
              <a16:creationId xmlns:a16="http://schemas.microsoft.com/office/drawing/2014/main" id="{2B15CC60-08B3-415A-B8AD-701547263685}"/>
            </a:ext>
          </a:extLst>
        </xdr:cNvPr>
        <xdr:cNvSpPr/>
      </xdr:nvSpPr>
      <xdr:spPr>
        <a:xfrm>
          <a:off x="16268700" y="182235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106</xdr:row>
      <xdr:rowOff>28320</xdr:rowOff>
    </xdr:from>
    <xdr:ext cx="405111" cy="259045"/>
    <xdr:sp macro="" textlink="">
      <xdr:nvSpPr>
        <xdr:cNvPr id="780" name="【庁舎】&#10;有形固定資産減価償却率該当値テキスト">
          <a:extLst>
            <a:ext uri="{FF2B5EF4-FFF2-40B4-BE49-F238E27FC236}">
              <a16:creationId xmlns:a16="http://schemas.microsoft.com/office/drawing/2014/main" id="{7E62384B-4DA0-41FA-B391-629EE1402E75}"/>
            </a:ext>
          </a:extLst>
        </xdr:cNvPr>
        <xdr:cNvSpPr txBox="1"/>
      </xdr:nvSpPr>
      <xdr:spPr>
        <a:xfrm>
          <a:off x="16357600" y="182020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106</xdr:row>
      <xdr:rowOff>93980</xdr:rowOff>
    </xdr:from>
    <xdr:to>
      <xdr:col>81</xdr:col>
      <xdr:colOff>101600</xdr:colOff>
      <xdr:row>107</xdr:row>
      <xdr:rowOff>24130</xdr:rowOff>
    </xdr:to>
    <xdr:sp macro="" textlink="">
      <xdr:nvSpPr>
        <xdr:cNvPr id="781" name="楕円 780">
          <a:extLst>
            <a:ext uri="{FF2B5EF4-FFF2-40B4-BE49-F238E27FC236}">
              <a16:creationId xmlns:a16="http://schemas.microsoft.com/office/drawing/2014/main" id="{2FF79E9F-47DF-46BE-9FB9-A6B38CBE5EF7}"/>
            </a:ext>
          </a:extLst>
        </xdr:cNvPr>
        <xdr:cNvSpPr/>
      </xdr:nvSpPr>
      <xdr:spPr>
        <a:xfrm>
          <a:off x="15430500" y="18267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106</xdr:row>
      <xdr:rowOff>100693</xdr:rowOff>
    </xdr:from>
    <xdr:to>
      <xdr:col>85</xdr:col>
      <xdr:colOff>127000</xdr:colOff>
      <xdr:row>106</xdr:row>
      <xdr:rowOff>144780</xdr:rowOff>
    </xdr:to>
    <xdr:cxnSp macro="">
      <xdr:nvCxnSpPr>
        <xdr:cNvPr id="782" name="直線コネクタ 781">
          <a:extLst>
            <a:ext uri="{FF2B5EF4-FFF2-40B4-BE49-F238E27FC236}">
              <a16:creationId xmlns:a16="http://schemas.microsoft.com/office/drawing/2014/main" id="{9894D82F-F58D-403B-AA3F-4ABC0680CC02}"/>
            </a:ext>
          </a:extLst>
        </xdr:cNvPr>
        <xdr:cNvCxnSpPr/>
      </xdr:nvCxnSpPr>
      <xdr:spPr>
        <a:xfrm flipV="1">
          <a:off x="15481300" y="18274393"/>
          <a:ext cx="838200" cy="44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106</xdr:row>
      <xdr:rowOff>69487</xdr:rowOff>
    </xdr:from>
    <xdr:to>
      <xdr:col>76</xdr:col>
      <xdr:colOff>165100</xdr:colOff>
      <xdr:row>106</xdr:row>
      <xdr:rowOff>171087</xdr:rowOff>
    </xdr:to>
    <xdr:sp macro="" textlink="">
      <xdr:nvSpPr>
        <xdr:cNvPr id="783" name="楕円 782">
          <a:extLst>
            <a:ext uri="{FF2B5EF4-FFF2-40B4-BE49-F238E27FC236}">
              <a16:creationId xmlns:a16="http://schemas.microsoft.com/office/drawing/2014/main" id="{5725B542-7FBA-4DDA-AEE1-DA1092C0FD63}"/>
            </a:ext>
          </a:extLst>
        </xdr:cNvPr>
        <xdr:cNvSpPr/>
      </xdr:nvSpPr>
      <xdr:spPr>
        <a:xfrm>
          <a:off x="14541500" y="182431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106</xdr:row>
      <xdr:rowOff>120287</xdr:rowOff>
    </xdr:from>
    <xdr:to>
      <xdr:col>81</xdr:col>
      <xdr:colOff>50800</xdr:colOff>
      <xdr:row>106</xdr:row>
      <xdr:rowOff>144780</xdr:rowOff>
    </xdr:to>
    <xdr:cxnSp macro="">
      <xdr:nvCxnSpPr>
        <xdr:cNvPr id="784" name="直線コネクタ 783">
          <a:extLst>
            <a:ext uri="{FF2B5EF4-FFF2-40B4-BE49-F238E27FC236}">
              <a16:creationId xmlns:a16="http://schemas.microsoft.com/office/drawing/2014/main" id="{B0D8FB83-2E1E-42F0-939F-B99EDB20065D}"/>
            </a:ext>
          </a:extLst>
        </xdr:cNvPr>
        <xdr:cNvCxnSpPr/>
      </xdr:nvCxnSpPr>
      <xdr:spPr>
        <a:xfrm>
          <a:off x="14592300" y="18293987"/>
          <a:ext cx="889000" cy="24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106</xdr:row>
      <xdr:rowOff>36830</xdr:rowOff>
    </xdr:from>
    <xdr:to>
      <xdr:col>72</xdr:col>
      <xdr:colOff>38100</xdr:colOff>
      <xdr:row>106</xdr:row>
      <xdr:rowOff>138430</xdr:rowOff>
    </xdr:to>
    <xdr:sp macro="" textlink="">
      <xdr:nvSpPr>
        <xdr:cNvPr id="785" name="楕円 784">
          <a:extLst>
            <a:ext uri="{FF2B5EF4-FFF2-40B4-BE49-F238E27FC236}">
              <a16:creationId xmlns:a16="http://schemas.microsoft.com/office/drawing/2014/main" id="{873865F9-53E0-405E-89A2-056AE1A63A8C}"/>
            </a:ext>
          </a:extLst>
        </xdr:cNvPr>
        <xdr:cNvSpPr/>
      </xdr:nvSpPr>
      <xdr:spPr>
        <a:xfrm>
          <a:off x="13652500" y="18210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106</xdr:row>
      <xdr:rowOff>87630</xdr:rowOff>
    </xdr:from>
    <xdr:to>
      <xdr:col>76</xdr:col>
      <xdr:colOff>114300</xdr:colOff>
      <xdr:row>106</xdr:row>
      <xdr:rowOff>120287</xdr:rowOff>
    </xdr:to>
    <xdr:cxnSp macro="">
      <xdr:nvCxnSpPr>
        <xdr:cNvPr id="786" name="直線コネクタ 785">
          <a:extLst>
            <a:ext uri="{FF2B5EF4-FFF2-40B4-BE49-F238E27FC236}">
              <a16:creationId xmlns:a16="http://schemas.microsoft.com/office/drawing/2014/main" id="{23810D93-D9A0-4485-9128-F495A5D93FA3}"/>
            </a:ext>
          </a:extLst>
        </xdr:cNvPr>
        <xdr:cNvCxnSpPr/>
      </xdr:nvCxnSpPr>
      <xdr:spPr>
        <a:xfrm>
          <a:off x="13703300" y="18261330"/>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106</xdr:row>
      <xdr:rowOff>7438</xdr:rowOff>
    </xdr:from>
    <xdr:to>
      <xdr:col>67</xdr:col>
      <xdr:colOff>101600</xdr:colOff>
      <xdr:row>106</xdr:row>
      <xdr:rowOff>109038</xdr:rowOff>
    </xdr:to>
    <xdr:sp macro="" textlink="">
      <xdr:nvSpPr>
        <xdr:cNvPr id="787" name="楕円 786">
          <a:extLst>
            <a:ext uri="{FF2B5EF4-FFF2-40B4-BE49-F238E27FC236}">
              <a16:creationId xmlns:a16="http://schemas.microsoft.com/office/drawing/2014/main" id="{32D20651-F5CF-444D-8C44-3E635AA6B1D9}"/>
            </a:ext>
          </a:extLst>
        </xdr:cNvPr>
        <xdr:cNvSpPr/>
      </xdr:nvSpPr>
      <xdr:spPr>
        <a:xfrm>
          <a:off x="12763500" y="181811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106</xdr:row>
      <xdr:rowOff>58238</xdr:rowOff>
    </xdr:from>
    <xdr:to>
      <xdr:col>71</xdr:col>
      <xdr:colOff>177800</xdr:colOff>
      <xdr:row>106</xdr:row>
      <xdr:rowOff>87630</xdr:rowOff>
    </xdr:to>
    <xdr:cxnSp macro="">
      <xdr:nvCxnSpPr>
        <xdr:cNvPr id="788" name="直線コネクタ 787">
          <a:extLst>
            <a:ext uri="{FF2B5EF4-FFF2-40B4-BE49-F238E27FC236}">
              <a16:creationId xmlns:a16="http://schemas.microsoft.com/office/drawing/2014/main" id="{ACEE2077-EEE9-4622-96EE-0E643E31CBBF}"/>
            </a:ext>
          </a:extLst>
        </xdr:cNvPr>
        <xdr:cNvCxnSpPr/>
      </xdr:nvCxnSpPr>
      <xdr:spPr>
        <a:xfrm>
          <a:off x="12814300" y="18231938"/>
          <a:ext cx="889000" cy="29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103</xdr:row>
      <xdr:rowOff>47189</xdr:rowOff>
    </xdr:from>
    <xdr:ext cx="405111" cy="259045"/>
    <xdr:sp macro="" textlink="">
      <xdr:nvSpPr>
        <xdr:cNvPr id="789" name="n_1aveValue【庁舎】&#10;有形固定資産減価償却率">
          <a:extLst>
            <a:ext uri="{FF2B5EF4-FFF2-40B4-BE49-F238E27FC236}">
              <a16:creationId xmlns:a16="http://schemas.microsoft.com/office/drawing/2014/main" id="{EB38DB9B-A1AF-476E-9143-6B8BCB592F44}"/>
            </a:ext>
          </a:extLst>
        </xdr:cNvPr>
        <xdr:cNvSpPr txBox="1"/>
      </xdr:nvSpPr>
      <xdr:spPr>
        <a:xfrm>
          <a:off x="15266044" y="177065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103</xdr:row>
      <xdr:rowOff>127198</xdr:rowOff>
    </xdr:from>
    <xdr:ext cx="405111" cy="259045"/>
    <xdr:sp macro="" textlink="">
      <xdr:nvSpPr>
        <xdr:cNvPr id="790" name="n_2aveValue【庁舎】&#10;有形固定資産減価償却率">
          <a:extLst>
            <a:ext uri="{FF2B5EF4-FFF2-40B4-BE49-F238E27FC236}">
              <a16:creationId xmlns:a16="http://schemas.microsoft.com/office/drawing/2014/main" id="{11D9268D-C27A-469A-9303-B865AEC7AF7D}"/>
            </a:ext>
          </a:extLst>
        </xdr:cNvPr>
        <xdr:cNvSpPr txBox="1"/>
      </xdr:nvSpPr>
      <xdr:spPr>
        <a:xfrm>
          <a:off x="14389744" y="1778654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103</xdr:row>
      <xdr:rowOff>125565</xdr:rowOff>
    </xdr:from>
    <xdr:ext cx="405111" cy="259045"/>
    <xdr:sp macro="" textlink="">
      <xdr:nvSpPr>
        <xdr:cNvPr id="791" name="n_3aveValue【庁舎】&#10;有形固定資産減価償却率">
          <a:extLst>
            <a:ext uri="{FF2B5EF4-FFF2-40B4-BE49-F238E27FC236}">
              <a16:creationId xmlns:a16="http://schemas.microsoft.com/office/drawing/2014/main" id="{20949A84-3FF3-4950-BBFD-ACADF619B7C0}"/>
            </a:ext>
          </a:extLst>
        </xdr:cNvPr>
        <xdr:cNvSpPr txBox="1"/>
      </xdr:nvSpPr>
      <xdr:spPr>
        <a:xfrm>
          <a:off x="13500744" y="177849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103</xdr:row>
      <xdr:rowOff>159856</xdr:rowOff>
    </xdr:from>
    <xdr:ext cx="405111" cy="259045"/>
    <xdr:sp macro="" textlink="">
      <xdr:nvSpPr>
        <xdr:cNvPr id="792" name="n_4aveValue【庁舎】&#10;有形固定資産減価償却率">
          <a:extLst>
            <a:ext uri="{FF2B5EF4-FFF2-40B4-BE49-F238E27FC236}">
              <a16:creationId xmlns:a16="http://schemas.microsoft.com/office/drawing/2014/main" id="{56BE2401-E2A8-4AA3-9FA2-CBD4B200F116}"/>
            </a:ext>
          </a:extLst>
        </xdr:cNvPr>
        <xdr:cNvSpPr txBox="1"/>
      </xdr:nvSpPr>
      <xdr:spPr>
        <a:xfrm>
          <a:off x="12611744" y="1781920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107</xdr:row>
      <xdr:rowOff>15257</xdr:rowOff>
    </xdr:from>
    <xdr:ext cx="405111" cy="259045"/>
    <xdr:sp macro="" textlink="">
      <xdr:nvSpPr>
        <xdr:cNvPr id="793" name="n_1mainValue【庁舎】&#10;有形固定資産減価償却率">
          <a:extLst>
            <a:ext uri="{FF2B5EF4-FFF2-40B4-BE49-F238E27FC236}">
              <a16:creationId xmlns:a16="http://schemas.microsoft.com/office/drawing/2014/main" id="{122D52C3-98A8-4C6F-90DB-73DF85DF7F6B}"/>
            </a:ext>
          </a:extLst>
        </xdr:cNvPr>
        <xdr:cNvSpPr txBox="1"/>
      </xdr:nvSpPr>
      <xdr:spPr>
        <a:xfrm>
          <a:off x="15266044" y="183604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106</xdr:row>
      <xdr:rowOff>162214</xdr:rowOff>
    </xdr:from>
    <xdr:ext cx="405111" cy="259045"/>
    <xdr:sp macro="" textlink="">
      <xdr:nvSpPr>
        <xdr:cNvPr id="794" name="n_2mainValue【庁舎】&#10;有形固定資産減価償却率">
          <a:extLst>
            <a:ext uri="{FF2B5EF4-FFF2-40B4-BE49-F238E27FC236}">
              <a16:creationId xmlns:a16="http://schemas.microsoft.com/office/drawing/2014/main" id="{527D9F1A-EC81-4858-9240-F3A4E90B63EF}"/>
            </a:ext>
          </a:extLst>
        </xdr:cNvPr>
        <xdr:cNvSpPr txBox="1"/>
      </xdr:nvSpPr>
      <xdr:spPr>
        <a:xfrm>
          <a:off x="14389744" y="183359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106</xdr:row>
      <xdr:rowOff>129557</xdr:rowOff>
    </xdr:from>
    <xdr:ext cx="405111" cy="259045"/>
    <xdr:sp macro="" textlink="">
      <xdr:nvSpPr>
        <xdr:cNvPr id="795" name="n_3mainValue【庁舎】&#10;有形固定資産減価償却率">
          <a:extLst>
            <a:ext uri="{FF2B5EF4-FFF2-40B4-BE49-F238E27FC236}">
              <a16:creationId xmlns:a16="http://schemas.microsoft.com/office/drawing/2014/main" id="{C5EBBFC0-8344-4559-997C-05BED6DDF1EB}"/>
            </a:ext>
          </a:extLst>
        </xdr:cNvPr>
        <xdr:cNvSpPr txBox="1"/>
      </xdr:nvSpPr>
      <xdr:spPr>
        <a:xfrm>
          <a:off x="13500744" y="183032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106</xdr:row>
      <xdr:rowOff>100165</xdr:rowOff>
    </xdr:from>
    <xdr:ext cx="405111" cy="259045"/>
    <xdr:sp macro="" textlink="">
      <xdr:nvSpPr>
        <xdr:cNvPr id="796" name="n_4mainValue【庁舎】&#10;有形固定資産減価償却率">
          <a:extLst>
            <a:ext uri="{FF2B5EF4-FFF2-40B4-BE49-F238E27FC236}">
              <a16:creationId xmlns:a16="http://schemas.microsoft.com/office/drawing/2014/main" id="{127CCAC6-F9C3-4FE8-8049-A835F8A2F639}"/>
            </a:ext>
          </a:extLst>
        </xdr:cNvPr>
        <xdr:cNvSpPr txBox="1"/>
      </xdr:nvSpPr>
      <xdr:spPr>
        <a:xfrm>
          <a:off x="12611744" y="182738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797" name="正方形/長方形 796">
          <a:extLst>
            <a:ext uri="{FF2B5EF4-FFF2-40B4-BE49-F238E27FC236}">
              <a16:creationId xmlns:a16="http://schemas.microsoft.com/office/drawing/2014/main" id="{B743B030-46C4-4761-B997-972260B482D9}"/>
            </a:ext>
          </a:extLst>
        </xdr:cNvPr>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798" name="正方形/長方形 797">
          <a:extLst>
            <a:ext uri="{FF2B5EF4-FFF2-40B4-BE49-F238E27FC236}">
              <a16:creationId xmlns:a16="http://schemas.microsoft.com/office/drawing/2014/main" id="{F6F172E3-B5D7-483C-A85E-D203A6E9E3DD}"/>
            </a:ext>
          </a:extLst>
        </xdr:cNvPr>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799" name="正方形/長方形 798">
          <a:extLst>
            <a:ext uri="{FF2B5EF4-FFF2-40B4-BE49-F238E27FC236}">
              <a16:creationId xmlns:a16="http://schemas.microsoft.com/office/drawing/2014/main" id="{62078A85-8703-4B05-9554-9D536B3C9723}"/>
            </a:ext>
          </a:extLst>
        </xdr:cNvPr>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800" name="正方形/長方形 799">
          <a:extLst>
            <a:ext uri="{FF2B5EF4-FFF2-40B4-BE49-F238E27FC236}">
              <a16:creationId xmlns:a16="http://schemas.microsoft.com/office/drawing/2014/main" id="{5C704214-8632-44D4-9186-992915B52D88}"/>
            </a:ext>
          </a:extLst>
        </xdr:cNvPr>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801" name="正方形/長方形 800">
          <a:extLst>
            <a:ext uri="{FF2B5EF4-FFF2-40B4-BE49-F238E27FC236}">
              <a16:creationId xmlns:a16="http://schemas.microsoft.com/office/drawing/2014/main" id="{81BE02DA-775D-471D-858D-453245DF4D3C}"/>
            </a:ext>
          </a:extLst>
        </xdr:cNvPr>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802" name="正方形/長方形 801">
          <a:extLst>
            <a:ext uri="{FF2B5EF4-FFF2-40B4-BE49-F238E27FC236}">
              <a16:creationId xmlns:a16="http://schemas.microsoft.com/office/drawing/2014/main" id="{E93E0FCA-5322-466B-A024-F63E279FE732}"/>
            </a:ext>
          </a:extLst>
        </xdr:cNvPr>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福島県平均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803" name="正方形/長方形 802">
          <a:extLst>
            <a:ext uri="{FF2B5EF4-FFF2-40B4-BE49-F238E27FC236}">
              <a16:creationId xmlns:a16="http://schemas.microsoft.com/office/drawing/2014/main" id="{212F0E21-3061-4FA3-8124-9F3AFFB77751}"/>
            </a:ext>
          </a:extLst>
        </xdr:cNvPr>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804" name="正方形/長方形 803">
          <a:extLst>
            <a:ext uri="{FF2B5EF4-FFF2-40B4-BE49-F238E27FC236}">
              <a16:creationId xmlns:a16="http://schemas.microsoft.com/office/drawing/2014/main" id="{63CFB132-F818-460B-AF92-01F4C4BF4C21}"/>
            </a:ext>
          </a:extLst>
        </xdr:cNvPr>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805" name="テキスト ボックス 804">
          <a:extLst>
            <a:ext uri="{FF2B5EF4-FFF2-40B4-BE49-F238E27FC236}">
              <a16:creationId xmlns:a16="http://schemas.microsoft.com/office/drawing/2014/main" id="{FA2D9429-3816-4DA6-B3D5-A529CF52C42B}"/>
            </a:ext>
          </a:extLst>
        </xdr:cNvPr>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806" name="直線コネクタ 805">
          <a:extLst>
            <a:ext uri="{FF2B5EF4-FFF2-40B4-BE49-F238E27FC236}">
              <a16:creationId xmlns:a16="http://schemas.microsoft.com/office/drawing/2014/main" id="{098F5436-FF7C-46DC-A639-CE3A045F8F3A}"/>
            </a:ext>
          </a:extLst>
        </xdr:cNvPr>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109</xdr:row>
      <xdr:rowOff>35379</xdr:rowOff>
    </xdr:from>
    <xdr:to>
      <xdr:col>120</xdr:col>
      <xdr:colOff>114300</xdr:colOff>
      <xdr:row>109</xdr:row>
      <xdr:rowOff>35379</xdr:rowOff>
    </xdr:to>
    <xdr:cxnSp macro="">
      <xdr:nvCxnSpPr>
        <xdr:cNvPr id="807" name="直線コネクタ 806">
          <a:extLst>
            <a:ext uri="{FF2B5EF4-FFF2-40B4-BE49-F238E27FC236}">
              <a16:creationId xmlns:a16="http://schemas.microsoft.com/office/drawing/2014/main" id="{8041CF47-B161-4143-B030-BD7A5B052E51}"/>
            </a:ext>
          </a:extLst>
        </xdr:cNvPr>
        <xdr:cNvCxnSpPr/>
      </xdr:nvCxnSpPr>
      <xdr:spPr>
        <a:xfrm>
          <a:off x="18288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64606</xdr:rowOff>
    </xdr:from>
    <xdr:ext cx="467179" cy="259045"/>
    <xdr:sp macro="" textlink="">
      <xdr:nvSpPr>
        <xdr:cNvPr id="808" name="テキスト ボックス 807">
          <a:extLst>
            <a:ext uri="{FF2B5EF4-FFF2-40B4-BE49-F238E27FC236}">
              <a16:creationId xmlns:a16="http://schemas.microsoft.com/office/drawing/2014/main" id="{13048589-55DB-4A1D-B9CC-423FD2915914}"/>
            </a:ext>
          </a:extLst>
        </xdr:cNvPr>
        <xdr:cNvSpPr txBox="1"/>
      </xdr:nvSpPr>
      <xdr:spPr>
        <a:xfrm>
          <a:off x="17820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107</xdr:row>
      <xdr:rowOff>51707</xdr:rowOff>
    </xdr:from>
    <xdr:to>
      <xdr:col>120</xdr:col>
      <xdr:colOff>114300</xdr:colOff>
      <xdr:row>107</xdr:row>
      <xdr:rowOff>51707</xdr:rowOff>
    </xdr:to>
    <xdr:cxnSp macro="">
      <xdr:nvCxnSpPr>
        <xdr:cNvPr id="809" name="直線コネクタ 808">
          <a:extLst>
            <a:ext uri="{FF2B5EF4-FFF2-40B4-BE49-F238E27FC236}">
              <a16:creationId xmlns:a16="http://schemas.microsoft.com/office/drawing/2014/main" id="{A24A03F9-F758-4DE1-BF44-856F3DD9A67E}"/>
            </a:ext>
          </a:extLst>
        </xdr:cNvPr>
        <xdr:cNvCxnSpPr/>
      </xdr:nvCxnSpPr>
      <xdr:spPr>
        <a:xfrm>
          <a:off x="18288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106</xdr:row>
      <xdr:rowOff>80934</xdr:rowOff>
    </xdr:from>
    <xdr:ext cx="467179" cy="259045"/>
    <xdr:sp macro="" textlink="">
      <xdr:nvSpPr>
        <xdr:cNvPr id="810" name="テキスト ボックス 809">
          <a:extLst>
            <a:ext uri="{FF2B5EF4-FFF2-40B4-BE49-F238E27FC236}">
              <a16:creationId xmlns:a16="http://schemas.microsoft.com/office/drawing/2014/main" id="{D53DBD0F-BE17-4990-AC07-DD57AF63804F}"/>
            </a:ext>
          </a:extLst>
        </xdr:cNvPr>
        <xdr:cNvSpPr txBox="1"/>
      </xdr:nvSpPr>
      <xdr:spPr>
        <a:xfrm>
          <a:off x="17820821" y="1825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68036</xdr:rowOff>
    </xdr:from>
    <xdr:to>
      <xdr:col>120</xdr:col>
      <xdr:colOff>114300</xdr:colOff>
      <xdr:row>105</xdr:row>
      <xdr:rowOff>68036</xdr:rowOff>
    </xdr:to>
    <xdr:cxnSp macro="">
      <xdr:nvCxnSpPr>
        <xdr:cNvPr id="811" name="直線コネクタ 810">
          <a:extLst>
            <a:ext uri="{FF2B5EF4-FFF2-40B4-BE49-F238E27FC236}">
              <a16:creationId xmlns:a16="http://schemas.microsoft.com/office/drawing/2014/main" id="{5506338B-C199-4721-AE02-2337D416BAE9}"/>
            </a:ext>
          </a:extLst>
        </xdr:cNvPr>
        <xdr:cNvCxnSpPr/>
      </xdr:nvCxnSpPr>
      <xdr:spPr>
        <a:xfrm>
          <a:off x="18288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97263</xdr:rowOff>
    </xdr:from>
    <xdr:ext cx="467179" cy="259045"/>
    <xdr:sp macro="" textlink="">
      <xdr:nvSpPr>
        <xdr:cNvPr id="812" name="テキスト ボックス 811">
          <a:extLst>
            <a:ext uri="{FF2B5EF4-FFF2-40B4-BE49-F238E27FC236}">
              <a16:creationId xmlns:a16="http://schemas.microsoft.com/office/drawing/2014/main" id="{7AD4A4BE-4B5E-4FB3-938D-B530C5B67D6C}"/>
            </a:ext>
          </a:extLst>
        </xdr:cNvPr>
        <xdr:cNvSpPr txBox="1"/>
      </xdr:nvSpPr>
      <xdr:spPr>
        <a:xfrm>
          <a:off x="17820821" y="1792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84364</xdr:rowOff>
    </xdr:from>
    <xdr:to>
      <xdr:col>120</xdr:col>
      <xdr:colOff>114300</xdr:colOff>
      <xdr:row>103</xdr:row>
      <xdr:rowOff>84364</xdr:rowOff>
    </xdr:to>
    <xdr:cxnSp macro="">
      <xdr:nvCxnSpPr>
        <xdr:cNvPr id="813" name="直線コネクタ 812">
          <a:extLst>
            <a:ext uri="{FF2B5EF4-FFF2-40B4-BE49-F238E27FC236}">
              <a16:creationId xmlns:a16="http://schemas.microsoft.com/office/drawing/2014/main" id="{AC140121-811E-4556-89BF-790546C544ED}"/>
            </a:ext>
          </a:extLst>
        </xdr:cNvPr>
        <xdr:cNvCxnSpPr/>
      </xdr:nvCxnSpPr>
      <xdr:spPr>
        <a:xfrm>
          <a:off x="18288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113591</xdr:rowOff>
    </xdr:from>
    <xdr:ext cx="467179" cy="259045"/>
    <xdr:sp macro="" textlink="">
      <xdr:nvSpPr>
        <xdr:cNvPr id="814" name="テキスト ボックス 813">
          <a:extLst>
            <a:ext uri="{FF2B5EF4-FFF2-40B4-BE49-F238E27FC236}">
              <a16:creationId xmlns:a16="http://schemas.microsoft.com/office/drawing/2014/main" id="{7C79F730-F88F-416E-9BE6-6BA3D706A2BE}"/>
            </a:ext>
          </a:extLst>
        </xdr:cNvPr>
        <xdr:cNvSpPr txBox="1"/>
      </xdr:nvSpPr>
      <xdr:spPr>
        <a:xfrm>
          <a:off x="17820821" y="1760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100693</xdr:rowOff>
    </xdr:from>
    <xdr:to>
      <xdr:col>120</xdr:col>
      <xdr:colOff>114300</xdr:colOff>
      <xdr:row>101</xdr:row>
      <xdr:rowOff>100693</xdr:rowOff>
    </xdr:to>
    <xdr:cxnSp macro="">
      <xdr:nvCxnSpPr>
        <xdr:cNvPr id="815" name="直線コネクタ 814">
          <a:extLst>
            <a:ext uri="{FF2B5EF4-FFF2-40B4-BE49-F238E27FC236}">
              <a16:creationId xmlns:a16="http://schemas.microsoft.com/office/drawing/2014/main" id="{BB568F81-061C-4C06-8E22-4BE9D3AB3A74}"/>
            </a:ext>
          </a:extLst>
        </xdr:cNvPr>
        <xdr:cNvCxnSpPr/>
      </xdr:nvCxnSpPr>
      <xdr:spPr>
        <a:xfrm>
          <a:off x="18288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100</xdr:row>
      <xdr:rowOff>129920</xdr:rowOff>
    </xdr:from>
    <xdr:ext cx="467179" cy="259045"/>
    <xdr:sp macro="" textlink="">
      <xdr:nvSpPr>
        <xdr:cNvPr id="816" name="テキスト ボックス 815">
          <a:extLst>
            <a:ext uri="{FF2B5EF4-FFF2-40B4-BE49-F238E27FC236}">
              <a16:creationId xmlns:a16="http://schemas.microsoft.com/office/drawing/2014/main" id="{E10E6CA0-E411-4841-A30C-1C9B11656F0A}"/>
            </a:ext>
          </a:extLst>
        </xdr:cNvPr>
        <xdr:cNvSpPr txBox="1"/>
      </xdr:nvSpPr>
      <xdr:spPr>
        <a:xfrm>
          <a:off x="17820821" y="1727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99</xdr:row>
      <xdr:rowOff>117021</xdr:rowOff>
    </xdr:from>
    <xdr:to>
      <xdr:col>120</xdr:col>
      <xdr:colOff>114300</xdr:colOff>
      <xdr:row>99</xdr:row>
      <xdr:rowOff>117021</xdr:rowOff>
    </xdr:to>
    <xdr:cxnSp macro="">
      <xdr:nvCxnSpPr>
        <xdr:cNvPr id="817" name="直線コネクタ 816">
          <a:extLst>
            <a:ext uri="{FF2B5EF4-FFF2-40B4-BE49-F238E27FC236}">
              <a16:creationId xmlns:a16="http://schemas.microsoft.com/office/drawing/2014/main" id="{EA32B8E9-7EF7-4E1E-98CB-C9F01CBAE857}"/>
            </a:ext>
          </a:extLst>
        </xdr:cNvPr>
        <xdr:cNvCxnSpPr/>
      </xdr:nvCxnSpPr>
      <xdr:spPr>
        <a:xfrm>
          <a:off x="18288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98</xdr:row>
      <xdr:rowOff>146248</xdr:rowOff>
    </xdr:from>
    <xdr:ext cx="467179" cy="259045"/>
    <xdr:sp macro="" textlink="">
      <xdr:nvSpPr>
        <xdr:cNvPr id="818" name="テキスト ボックス 817">
          <a:extLst>
            <a:ext uri="{FF2B5EF4-FFF2-40B4-BE49-F238E27FC236}">
              <a16:creationId xmlns:a16="http://schemas.microsoft.com/office/drawing/2014/main" id="{B06896D0-E76A-43ED-B7A3-7FDFB6415E83}"/>
            </a:ext>
          </a:extLst>
        </xdr:cNvPr>
        <xdr:cNvSpPr txBox="1"/>
      </xdr:nvSpPr>
      <xdr:spPr>
        <a:xfrm>
          <a:off x="17820821"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819" name="直線コネクタ 818">
          <a:extLst>
            <a:ext uri="{FF2B5EF4-FFF2-40B4-BE49-F238E27FC236}">
              <a16:creationId xmlns:a16="http://schemas.microsoft.com/office/drawing/2014/main" id="{766592FB-097F-410F-BA29-B6AECD91940F}"/>
            </a:ext>
          </a:extLst>
        </xdr:cNvPr>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820" name="テキスト ボックス 819">
          <a:extLst>
            <a:ext uri="{FF2B5EF4-FFF2-40B4-BE49-F238E27FC236}">
              <a16:creationId xmlns:a16="http://schemas.microsoft.com/office/drawing/2014/main" id="{989F159A-599B-46FB-92DE-7C41DE921CFD}"/>
            </a:ext>
          </a:extLst>
        </xdr:cNvPr>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821" name="【庁舎】&#10;一人当たり面積グラフ枠">
          <a:extLst>
            <a:ext uri="{FF2B5EF4-FFF2-40B4-BE49-F238E27FC236}">
              <a16:creationId xmlns:a16="http://schemas.microsoft.com/office/drawing/2014/main" id="{4E4CB7CB-C725-490F-AD35-FFE6F3260B72}"/>
            </a:ext>
          </a:extLst>
        </xdr:cNvPr>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99</xdr:row>
      <xdr:rowOff>105592</xdr:rowOff>
    </xdr:from>
    <xdr:to>
      <xdr:col>116</xdr:col>
      <xdr:colOff>62864</xdr:colOff>
      <xdr:row>107</xdr:row>
      <xdr:rowOff>151312</xdr:rowOff>
    </xdr:to>
    <xdr:cxnSp macro="">
      <xdr:nvCxnSpPr>
        <xdr:cNvPr id="822" name="直線コネクタ 821">
          <a:extLst>
            <a:ext uri="{FF2B5EF4-FFF2-40B4-BE49-F238E27FC236}">
              <a16:creationId xmlns:a16="http://schemas.microsoft.com/office/drawing/2014/main" id="{EBFD7F11-6BCE-433F-984B-7A21B509D4E6}"/>
            </a:ext>
          </a:extLst>
        </xdr:cNvPr>
        <xdr:cNvCxnSpPr/>
      </xdr:nvCxnSpPr>
      <xdr:spPr>
        <a:xfrm flipV="1">
          <a:off x="22160864" y="17079142"/>
          <a:ext cx="0" cy="14173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107</xdr:row>
      <xdr:rowOff>155139</xdr:rowOff>
    </xdr:from>
    <xdr:ext cx="469744" cy="259045"/>
    <xdr:sp macro="" textlink="">
      <xdr:nvSpPr>
        <xdr:cNvPr id="823" name="【庁舎】&#10;一人当たり面積最小値テキスト">
          <a:extLst>
            <a:ext uri="{FF2B5EF4-FFF2-40B4-BE49-F238E27FC236}">
              <a16:creationId xmlns:a16="http://schemas.microsoft.com/office/drawing/2014/main" id="{07012CF8-B004-455D-A5A5-25BEEE0EAB48}"/>
            </a:ext>
          </a:extLst>
        </xdr:cNvPr>
        <xdr:cNvSpPr txBox="1"/>
      </xdr:nvSpPr>
      <xdr:spPr>
        <a:xfrm>
          <a:off x="22199600" y="185002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107</xdr:row>
      <xdr:rowOff>151312</xdr:rowOff>
    </xdr:from>
    <xdr:to>
      <xdr:col>116</xdr:col>
      <xdr:colOff>152400</xdr:colOff>
      <xdr:row>107</xdr:row>
      <xdr:rowOff>151312</xdr:rowOff>
    </xdr:to>
    <xdr:cxnSp macro="">
      <xdr:nvCxnSpPr>
        <xdr:cNvPr id="824" name="直線コネクタ 823">
          <a:extLst>
            <a:ext uri="{FF2B5EF4-FFF2-40B4-BE49-F238E27FC236}">
              <a16:creationId xmlns:a16="http://schemas.microsoft.com/office/drawing/2014/main" id="{4A0A50E3-4AB2-4F91-99FD-875C40E99B38}"/>
            </a:ext>
          </a:extLst>
        </xdr:cNvPr>
        <xdr:cNvCxnSpPr/>
      </xdr:nvCxnSpPr>
      <xdr:spPr>
        <a:xfrm>
          <a:off x="22072600" y="184964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98</xdr:row>
      <xdr:rowOff>52269</xdr:rowOff>
    </xdr:from>
    <xdr:ext cx="469744" cy="259045"/>
    <xdr:sp macro="" textlink="">
      <xdr:nvSpPr>
        <xdr:cNvPr id="825" name="【庁舎】&#10;一人当たり面積最大値テキスト">
          <a:extLst>
            <a:ext uri="{FF2B5EF4-FFF2-40B4-BE49-F238E27FC236}">
              <a16:creationId xmlns:a16="http://schemas.microsoft.com/office/drawing/2014/main" id="{4645A2AF-3A64-4056-B0A3-BBF4D34DD101}"/>
            </a:ext>
          </a:extLst>
        </xdr:cNvPr>
        <xdr:cNvSpPr txBox="1"/>
      </xdr:nvSpPr>
      <xdr:spPr>
        <a:xfrm>
          <a:off x="22199600" y="168543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99</xdr:row>
      <xdr:rowOff>105592</xdr:rowOff>
    </xdr:from>
    <xdr:to>
      <xdr:col>116</xdr:col>
      <xdr:colOff>152400</xdr:colOff>
      <xdr:row>99</xdr:row>
      <xdr:rowOff>105592</xdr:rowOff>
    </xdr:to>
    <xdr:cxnSp macro="">
      <xdr:nvCxnSpPr>
        <xdr:cNvPr id="826" name="直線コネクタ 825">
          <a:extLst>
            <a:ext uri="{FF2B5EF4-FFF2-40B4-BE49-F238E27FC236}">
              <a16:creationId xmlns:a16="http://schemas.microsoft.com/office/drawing/2014/main" id="{D4165609-F258-4F9C-AAEA-50A4B48E09F4}"/>
            </a:ext>
          </a:extLst>
        </xdr:cNvPr>
        <xdr:cNvCxnSpPr/>
      </xdr:nvCxnSpPr>
      <xdr:spPr>
        <a:xfrm>
          <a:off x="22072600" y="170791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104</xdr:row>
      <xdr:rowOff>25416</xdr:rowOff>
    </xdr:from>
    <xdr:ext cx="469744" cy="259045"/>
    <xdr:sp macro="" textlink="">
      <xdr:nvSpPr>
        <xdr:cNvPr id="827" name="【庁舎】&#10;一人当たり面積平均値テキスト">
          <a:extLst>
            <a:ext uri="{FF2B5EF4-FFF2-40B4-BE49-F238E27FC236}">
              <a16:creationId xmlns:a16="http://schemas.microsoft.com/office/drawing/2014/main" id="{8849F2EB-0ABF-47B8-B686-8D183077C5CB}"/>
            </a:ext>
          </a:extLst>
        </xdr:cNvPr>
        <xdr:cNvSpPr txBox="1"/>
      </xdr:nvSpPr>
      <xdr:spPr>
        <a:xfrm>
          <a:off x="22199600" y="1785621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2539</xdr:rowOff>
    </xdr:from>
    <xdr:to>
      <xdr:col>116</xdr:col>
      <xdr:colOff>114300</xdr:colOff>
      <xdr:row>105</xdr:row>
      <xdr:rowOff>104139</xdr:rowOff>
    </xdr:to>
    <xdr:sp macro="" textlink="">
      <xdr:nvSpPr>
        <xdr:cNvPr id="828" name="フローチャート: 判断 827">
          <a:extLst>
            <a:ext uri="{FF2B5EF4-FFF2-40B4-BE49-F238E27FC236}">
              <a16:creationId xmlns:a16="http://schemas.microsoft.com/office/drawing/2014/main" id="{E975BD98-CF7C-43DE-BDB8-2E31758890B0}"/>
            </a:ext>
          </a:extLst>
        </xdr:cNvPr>
        <xdr:cNvSpPr/>
      </xdr:nvSpPr>
      <xdr:spPr>
        <a:xfrm>
          <a:off x="22110700" y="18004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105</xdr:row>
      <xdr:rowOff>7438</xdr:rowOff>
    </xdr:from>
    <xdr:to>
      <xdr:col>112</xdr:col>
      <xdr:colOff>38100</xdr:colOff>
      <xdr:row>105</xdr:row>
      <xdr:rowOff>109038</xdr:rowOff>
    </xdr:to>
    <xdr:sp macro="" textlink="">
      <xdr:nvSpPr>
        <xdr:cNvPr id="829" name="フローチャート: 判断 828">
          <a:extLst>
            <a:ext uri="{FF2B5EF4-FFF2-40B4-BE49-F238E27FC236}">
              <a16:creationId xmlns:a16="http://schemas.microsoft.com/office/drawing/2014/main" id="{7380D9FF-3DA6-4BB6-B277-C7E3EBA45369}"/>
            </a:ext>
          </a:extLst>
        </xdr:cNvPr>
        <xdr:cNvSpPr/>
      </xdr:nvSpPr>
      <xdr:spPr>
        <a:xfrm>
          <a:off x="21272500" y="18009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105</xdr:row>
      <xdr:rowOff>12337</xdr:rowOff>
    </xdr:from>
    <xdr:to>
      <xdr:col>107</xdr:col>
      <xdr:colOff>101600</xdr:colOff>
      <xdr:row>105</xdr:row>
      <xdr:rowOff>113937</xdr:rowOff>
    </xdr:to>
    <xdr:sp macro="" textlink="">
      <xdr:nvSpPr>
        <xdr:cNvPr id="830" name="フローチャート: 判断 829">
          <a:extLst>
            <a:ext uri="{FF2B5EF4-FFF2-40B4-BE49-F238E27FC236}">
              <a16:creationId xmlns:a16="http://schemas.microsoft.com/office/drawing/2014/main" id="{56C314D8-8E62-4A8B-969E-110C1C3F6A76}"/>
            </a:ext>
          </a:extLst>
        </xdr:cNvPr>
        <xdr:cNvSpPr/>
      </xdr:nvSpPr>
      <xdr:spPr>
        <a:xfrm>
          <a:off x="20383500" y="180145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105</xdr:row>
      <xdr:rowOff>13970</xdr:rowOff>
    </xdr:from>
    <xdr:to>
      <xdr:col>102</xdr:col>
      <xdr:colOff>165100</xdr:colOff>
      <xdr:row>105</xdr:row>
      <xdr:rowOff>115570</xdr:rowOff>
    </xdr:to>
    <xdr:sp macro="" textlink="">
      <xdr:nvSpPr>
        <xdr:cNvPr id="831" name="フローチャート: 判断 830">
          <a:extLst>
            <a:ext uri="{FF2B5EF4-FFF2-40B4-BE49-F238E27FC236}">
              <a16:creationId xmlns:a16="http://schemas.microsoft.com/office/drawing/2014/main" id="{FE31E4FD-5E11-4BE1-B467-EEA1216ED041}"/>
            </a:ext>
          </a:extLst>
        </xdr:cNvPr>
        <xdr:cNvSpPr/>
      </xdr:nvSpPr>
      <xdr:spPr>
        <a:xfrm>
          <a:off x="19494500" y="18016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105</xdr:row>
      <xdr:rowOff>59689</xdr:rowOff>
    </xdr:from>
    <xdr:to>
      <xdr:col>98</xdr:col>
      <xdr:colOff>38100</xdr:colOff>
      <xdr:row>105</xdr:row>
      <xdr:rowOff>161289</xdr:rowOff>
    </xdr:to>
    <xdr:sp macro="" textlink="">
      <xdr:nvSpPr>
        <xdr:cNvPr id="832" name="フローチャート: 判断 831">
          <a:extLst>
            <a:ext uri="{FF2B5EF4-FFF2-40B4-BE49-F238E27FC236}">
              <a16:creationId xmlns:a16="http://schemas.microsoft.com/office/drawing/2014/main" id="{C5BF151A-AD81-4DE6-A734-53CE8DCABBCB}"/>
            </a:ext>
          </a:extLst>
        </xdr:cNvPr>
        <xdr:cNvSpPr/>
      </xdr:nvSpPr>
      <xdr:spPr>
        <a:xfrm>
          <a:off x="18605500" y="18061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833" name="テキスト ボックス 832">
          <a:extLst>
            <a:ext uri="{FF2B5EF4-FFF2-40B4-BE49-F238E27FC236}">
              <a16:creationId xmlns:a16="http://schemas.microsoft.com/office/drawing/2014/main" id="{723EE49B-A112-42FE-B50B-E05F27C3DFB4}"/>
            </a:ext>
          </a:extLst>
        </xdr:cNvPr>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834" name="テキスト ボックス 833">
          <a:extLst>
            <a:ext uri="{FF2B5EF4-FFF2-40B4-BE49-F238E27FC236}">
              <a16:creationId xmlns:a16="http://schemas.microsoft.com/office/drawing/2014/main" id="{5A9E8C12-7F62-4D2B-A758-5B8FCF6459A0}"/>
            </a:ext>
          </a:extLst>
        </xdr:cNvPr>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835" name="テキスト ボックス 834">
          <a:extLst>
            <a:ext uri="{FF2B5EF4-FFF2-40B4-BE49-F238E27FC236}">
              <a16:creationId xmlns:a16="http://schemas.microsoft.com/office/drawing/2014/main" id="{6607B343-1F06-4608-8078-3D2C3895EA92}"/>
            </a:ext>
          </a:extLst>
        </xdr:cNvPr>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836" name="テキスト ボックス 835">
          <a:extLst>
            <a:ext uri="{FF2B5EF4-FFF2-40B4-BE49-F238E27FC236}">
              <a16:creationId xmlns:a16="http://schemas.microsoft.com/office/drawing/2014/main" id="{09FDFAAF-E10D-4309-9DC0-1D4A13D44902}"/>
            </a:ext>
          </a:extLst>
        </xdr:cNvPr>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837" name="テキスト ボックス 836">
          <a:extLst>
            <a:ext uri="{FF2B5EF4-FFF2-40B4-BE49-F238E27FC236}">
              <a16:creationId xmlns:a16="http://schemas.microsoft.com/office/drawing/2014/main" id="{4363AD8B-C347-49D5-A32B-F9BF6B9B9DC8}"/>
            </a:ext>
          </a:extLst>
        </xdr:cNvPr>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167458</xdr:rowOff>
    </xdr:from>
    <xdr:to>
      <xdr:col>116</xdr:col>
      <xdr:colOff>114300</xdr:colOff>
      <xdr:row>106</xdr:row>
      <xdr:rowOff>97608</xdr:rowOff>
    </xdr:to>
    <xdr:sp macro="" textlink="">
      <xdr:nvSpPr>
        <xdr:cNvPr id="838" name="楕円 837">
          <a:extLst>
            <a:ext uri="{FF2B5EF4-FFF2-40B4-BE49-F238E27FC236}">
              <a16:creationId xmlns:a16="http://schemas.microsoft.com/office/drawing/2014/main" id="{74B4BF6A-BC2B-4F59-A1CE-F682BC64C686}"/>
            </a:ext>
          </a:extLst>
        </xdr:cNvPr>
        <xdr:cNvSpPr/>
      </xdr:nvSpPr>
      <xdr:spPr>
        <a:xfrm>
          <a:off x="22110700" y="181697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105</xdr:row>
      <xdr:rowOff>145885</xdr:rowOff>
    </xdr:from>
    <xdr:ext cx="469744" cy="259045"/>
    <xdr:sp macro="" textlink="">
      <xdr:nvSpPr>
        <xdr:cNvPr id="839" name="【庁舎】&#10;一人当たり面積該当値テキスト">
          <a:extLst>
            <a:ext uri="{FF2B5EF4-FFF2-40B4-BE49-F238E27FC236}">
              <a16:creationId xmlns:a16="http://schemas.microsoft.com/office/drawing/2014/main" id="{1F4D1B61-BB00-445C-8C9C-B25281E0FF84}"/>
            </a:ext>
          </a:extLst>
        </xdr:cNvPr>
        <xdr:cNvSpPr txBox="1"/>
      </xdr:nvSpPr>
      <xdr:spPr>
        <a:xfrm>
          <a:off x="22199600" y="181481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106</xdr:row>
      <xdr:rowOff>5806</xdr:rowOff>
    </xdr:from>
    <xdr:to>
      <xdr:col>112</xdr:col>
      <xdr:colOff>38100</xdr:colOff>
      <xdr:row>106</xdr:row>
      <xdr:rowOff>107406</xdr:rowOff>
    </xdr:to>
    <xdr:sp macro="" textlink="">
      <xdr:nvSpPr>
        <xdr:cNvPr id="840" name="楕円 839">
          <a:extLst>
            <a:ext uri="{FF2B5EF4-FFF2-40B4-BE49-F238E27FC236}">
              <a16:creationId xmlns:a16="http://schemas.microsoft.com/office/drawing/2014/main" id="{E31DEA2F-658C-4679-AC52-D99F4C82C2BB}"/>
            </a:ext>
          </a:extLst>
        </xdr:cNvPr>
        <xdr:cNvSpPr/>
      </xdr:nvSpPr>
      <xdr:spPr>
        <a:xfrm>
          <a:off x="21272500" y="181795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106</xdr:row>
      <xdr:rowOff>46808</xdr:rowOff>
    </xdr:from>
    <xdr:to>
      <xdr:col>116</xdr:col>
      <xdr:colOff>63500</xdr:colOff>
      <xdr:row>106</xdr:row>
      <xdr:rowOff>56606</xdr:rowOff>
    </xdr:to>
    <xdr:cxnSp macro="">
      <xdr:nvCxnSpPr>
        <xdr:cNvPr id="841" name="直線コネクタ 840">
          <a:extLst>
            <a:ext uri="{FF2B5EF4-FFF2-40B4-BE49-F238E27FC236}">
              <a16:creationId xmlns:a16="http://schemas.microsoft.com/office/drawing/2014/main" id="{AACA3FF3-4943-47EF-A0D6-828D2E4C4DA5}"/>
            </a:ext>
          </a:extLst>
        </xdr:cNvPr>
        <xdr:cNvCxnSpPr/>
      </xdr:nvCxnSpPr>
      <xdr:spPr>
        <a:xfrm flipV="1">
          <a:off x="21323300" y="18220508"/>
          <a:ext cx="838200" cy="97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106</xdr:row>
      <xdr:rowOff>12337</xdr:rowOff>
    </xdr:from>
    <xdr:to>
      <xdr:col>107</xdr:col>
      <xdr:colOff>101600</xdr:colOff>
      <xdr:row>106</xdr:row>
      <xdr:rowOff>113937</xdr:rowOff>
    </xdr:to>
    <xdr:sp macro="" textlink="">
      <xdr:nvSpPr>
        <xdr:cNvPr id="842" name="楕円 841">
          <a:extLst>
            <a:ext uri="{FF2B5EF4-FFF2-40B4-BE49-F238E27FC236}">
              <a16:creationId xmlns:a16="http://schemas.microsoft.com/office/drawing/2014/main" id="{4CCC726E-AD66-4951-A84A-C6AA66170533}"/>
            </a:ext>
          </a:extLst>
        </xdr:cNvPr>
        <xdr:cNvSpPr/>
      </xdr:nvSpPr>
      <xdr:spPr>
        <a:xfrm>
          <a:off x="20383500" y="181860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106</xdr:row>
      <xdr:rowOff>56606</xdr:rowOff>
    </xdr:from>
    <xdr:to>
      <xdr:col>111</xdr:col>
      <xdr:colOff>177800</xdr:colOff>
      <xdr:row>106</xdr:row>
      <xdr:rowOff>63137</xdr:rowOff>
    </xdr:to>
    <xdr:cxnSp macro="">
      <xdr:nvCxnSpPr>
        <xdr:cNvPr id="843" name="直線コネクタ 842">
          <a:extLst>
            <a:ext uri="{FF2B5EF4-FFF2-40B4-BE49-F238E27FC236}">
              <a16:creationId xmlns:a16="http://schemas.microsoft.com/office/drawing/2014/main" id="{55FE224C-7F40-4BEF-8B83-E6BA97075F2E}"/>
            </a:ext>
          </a:extLst>
        </xdr:cNvPr>
        <xdr:cNvCxnSpPr/>
      </xdr:nvCxnSpPr>
      <xdr:spPr>
        <a:xfrm flipV="1">
          <a:off x="20434300" y="18230306"/>
          <a:ext cx="889000" cy="6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106</xdr:row>
      <xdr:rowOff>18869</xdr:rowOff>
    </xdr:from>
    <xdr:to>
      <xdr:col>102</xdr:col>
      <xdr:colOff>165100</xdr:colOff>
      <xdr:row>106</xdr:row>
      <xdr:rowOff>120469</xdr:rowOff>
    </xdr:to>
    <xdr:sp macro="" textlink="">
      <xdr:nvSpPr>
        <xdr:cNvPr id="844" name="楕円 843">
          <a:extLst>
            <a:ext uri="{FF2B5EF4-FFF2-40B4-BE49-F238E27FC236}">
              <a16:creationId xmlns:a16="http://schemas.microsoft.com/office/drawing/2014/main" id="{32BBAF8A-7917-46B5-8C3C-8F1C35C82DFA}"/>
            </a:ext>
          </a:extLst>
        </xdr:cNvPr>
        <xdr:cNvSpPr/>
      </xdr:nvSpPr>
      <xdr:spPr>
        <a:xfrm>
          <a:off x="19494500" y="181925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106</xdr:row>
      <xdr:rowOff>63137</xdr:rowOff>
    </xdr:from>
    <xdr:to>
      <xdr:col>107</xdr:col>
      <xdr:colOff>50800</xdr:colOff>
      <xdr:row>106</xdr:row>
      <xdr:rowOff>69669</xdr:rowOff>
    </xdr:to>
    <xdr:cxnSp macro="">
      <xdr:nvCxnSpPr>
        <xdr:cNvPr id="845" name="直線コネクタ 844">
          <a:extLst>
            <a:ext uri="{FF2B5EF4-FFF2-40B4-BE49-F238E27FC236}">
              <a16:creationId xmlns:a16="http://schemas.microsoft.com/office/drawing/2014/main" id="{6F9F028B-A2DA-4087-BED4-816B1FDE887C}"/>
            </a:ext>
          </a:extLst>
        </xdr:cNvPr>
        <xdr:cNvCxnSpPr/>
      </xdr:nvCxnSpPr>
      <xdr:spPr>
        <a:xfrm flipV="1">
          <a:off x="19545300" y="18236837"/>
          <a:ext cx="889000" cy="65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106</xdr:row>
      <xdr:rowOff>25400</xdr:rowOff>
    </xdr:from>
    <xdr:to>
      <xdr:col>98</xdr:col>
      <xdr:colOff>38100</xdr:colOff>
      <xdr:row>106</xdr:row>
      <xdr:rowOff>127000</xdr:rowOff>
    </xdr:to>
    <xdr:sp macro="" textlink="">
      <xdr:nvSpPr>
        <xdr:cNvPr id="846" name="楕円 845">
          <a:extLst>
            <a:ext uri="{FF2B5EF4-FFF2-40B4-BE49-F238E27FC236}">
              <a16:creationId xmlns:a16="http://schemas.microsoft.com/office/drawing/2014/main" id="{C9B6ECCB-9DCF-4534-BB01-57724678147C}"/>
            </a:ext>
          </a:extLst>
        </xdr:cNvPr>
        <xdr:cNvSpPr/>
      </xdr:nvSpPr>
      <xdr:spPr>
        <a:xfrm>
          <a:off x="18605500" y="18199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106</xdr:row>
      <xdr:rowOff>69669</xdr:rowOff>
    </xdr:from>
    <xdr:to>
      <xdr:col>102</xdr:col>
      <xdr:colOff>114300</xdr:colOff>
      <xdr:row>106</xdr:row>
      <xdr:rowOff>76200</xdr:rowOff>
    </xdr:to>
    <xdr:cxnSp macro="">
      <xdr:nvCxnSpPr>
        <xdr:cNvPr id="847" name="直線コネクタ 846">
          <a:extLst>
            <a:ext uri="{FF2B5EF4-FFF2-40B4-BE49-F238E27FC236}">
              <a16:creationId xmlns:a16="http://schemas.microsoft.com/office/drawing/2014/main" id="{5135C3FC-4B18-406F-892C-8B4FC0ADCDCC}"/>
            </a:ext>
          </a:extLst>
        </xdr:cNvPr>
        <xdr:cNvCxnSpPr/>
      </xdr:nvCxnSpPr>
      <xdr:spPr>
        <a:xfrm flipV="1">
          <a:off x="18656300" y="18243369"/>
          <a:ext cx="889000" cy="6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103</xdr:row>
      <xdr:rowOff>125565</xdr:rowOff>
    </xdr:from>
    <xdr:ext cx="469744" cy="259045"/>
    <xdr:sp macro="" textlink="">
      <xdr:nvSpPr>
        <xdr:cNvPr id="848" name="n_1aveValue【庁舎】&#10;一人当たり面積">
          <a:extLst>
            <a:ext uri="{FF2B5EF4-FFF2-40B4-BE49-F238E27FC236}">
              <a16:creationId xmlns:a16="http://schemas.microsoft.com/office/drawing/2014/main" id="{51F17628-B3C1-4325-9500-5D3FBDB11A5A}"/>
            </a:ext>
          </a:extLst>
        </xdr:cNvPr>
        <xdr:cNvSpPr txBox="1"/>
      </xdr:nvSpPr>
      <xdr:spPr>
        <a:xfrm>
          <a:off x="21075727" y="177849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103</xdr:row>
      <xdr:rowOff>130464</xdr:rowOff>
    </xdr:from>
    <xdr:ext cx="469744" cy="259045"/>
    <xdr:sp macro="" textlink="">
      <xdr:nvSpPr>
        <xdr:cNvPr id="849" name="n_2aveValue【庁舎】&#10;一人当たり面積">
          <a:extLst>
            <a:ext uri="{FF2B5EF4-FFF2-40B4-BE49-F238E27FC236}">
              <a16:creationId xmlns:a16="http://schemas.microsoft.com/office/drawing/2014/main" id="{20AFD541-AC9A-4C5C-B2ED-48B978A602A9}"/>
            </a:ext>
          </a:extLst>
        </xdr:cNvPr>
        <xdr:cNvSpPr txBox="1"/>
      </xdr:nvSpPr>
      <xdr:spPr>
        <a:xfrm>
          <a:off x="20199427" y="177898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103</xdr:row>
      <xdr:rowOff>132097</xdr:rowOff>
    </xdr:from>
    <xdr:ext cx="469744" cy="259045"/>
    <xdr:sp macro="" textlink="">
      <xdr:nvSpPr>
        <xdr:cNvPr id="850" name="n_3aveValue【庁舎】&#10;一人当たり面積">
          <a:extLst>
            <a:ext uri="{FF2B5EF4-FFF2-40B4-BE49-F238E27FC236}">
              <a16:creationId xmlns:a16="http://schemas.microsoft.com/office/drawing/2014/main" id="{7C8099E2-CE1C-4BF4-A5DA-E055EA51F121}"/>
            </a:ext>
          </a:extLst>
        </xdr:cNvPr>
        <xdr:cNvSpPr txBox="1"/>
      </xdr:nvSpPr>
      <xdr:spPr>
        <a:xfrm>
          <a:off x="19310427" y="177914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104</xdr:row>
      <xdr:rowOff>6366</xdr:rowOff>
    </xdr:from>
    <xdr:ext cx="469744" cy="259045"/>
    <xdr:sp macro="" textlink="">
      <xdr:nvSpPr>
        <xdr:cNvPr id="851" name="n_4aveValue【庁舎】&#10;一人当たり面積">
          <a:extLst>
            <a:ext uri="{FF2B5EF4-FFF2-40B4-BE49-F238E27FC236}">
              <a16:creationId xmlns:a16="http://schemas.microsoft.com/office/drawing/2014/main" id="{F8C6A614-EE3B-4AE1-B0CD-7098CCB945E1}"/>
            </a:ext>
          </a:extLst>
        </xdr:cNvPr>
        <xdr:cNvSpPr txBox="1"/>
      </xdr:nvSpPr>
      <xdr:spPr>
        <a:xfrm>
          <a:off x="18421427" y="178371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106</xdr:row>
      <xdr:rowOff>98533</xdr:rowOff>
    </xdr:from>
    <xdr:ext cx="469744" cy="259045"/>
    <xdr:sp macro="" textlink="">
      <xdr:nvSpPr>
        <xdr:cNvPr id="852" name="n_1mainValue【庁舎】&#10;一人当たり面積">
          <a:extLst>
            <a:ext uri="{FF2B5EF4-FFF2-40B4-BE49-F238E27FC236}">
              <a16:creationId xmlns:a16="http://schemas.microsoft.com/office/drawing/2014/main" id="{A14E6E54-7387-4EEB-BD49-2B270EC68812}"/>
            </a:ext>
          </a:extLst>
        </xdr:cNvPr>
        <xdr:cNvSpPr txBox="1"/>
      </xdr:nvSpPr>
      <xdr:spPr>
        <a:xfrm>
          <a:off x="21075727" y="182722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106</xdr:row>
      <xdr:rowOff>105064</xdr:rowOff>
    </xdr:from>
    <xdr:ext cx="469744" cy="259045"/>
    <xdr:sp macro="" textlink="">
      <xdr:nvSpPr>
        <xdr:cNvPr id="853" name="n_2mainValue【庁舎】&#10;一人当たり面積">
          <a:extLst>
            <a:ext uri="{FF2B5EF4-FFF2-40B4-BE49-F238E27FC236}">
              <a16:creationId xmlns:a16="http://schemas.microsoft.com/office/drawing/2014/main" id="{FBB8D765-847F-4BF6-B76F-1C3D90A11B95}"/>
            </a:ext>
          </a:extLst>
        </xdr:cNvPr>
        <xdr:cNvSpPr txBox="1"/>
      </xdr:nvSpPr>
      <xdr:spPr>
        <a:xfrm>
          <a:off x="20199427" y="182787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106</xdr:row>
      <xdr:rowOff>111596</xdr:rowOff>
    </xdr:from>
    <xdr:ext cx="469744" cy="259045"/>
    <xdr:sp macro="" textlink="">
      <xdr:nvSpPr>
        <xdr:cNvPr id="854" name="n_3mainValue【庁舎】&#10;一人当たり面積">
          <a:extLst>
            <a:ext uri="{FF2B5EF4-FFF2-40B4-BE49-F238E27FC236}">
              <a16:creationId xmlns:a16="http://schemas.microsoft.com/office/drawing/2014/main" id="{5ED0AE53-CA50-40AC-A6A1-DFE3BCAA822B}"/>
            </a:ext>
          </a:extLst>
        </xdr:cNvPr>
        <xdr:cNvSpPr txBox="1"/>
      </xdr:nvSpPr>
      <xdr:spPr>
        <a:xfrm>
          <a:off x="19310427" y="182852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106</xdr:row>
      <xdr:rowOff>118127</xdr:rowOff>
    </xdr:from>
    <xdr:ext cx="469744" cy="259045"/>
    <xdr:sp macro="" textlink="">
      <xdr:nvSpPr>
        <xdr:cNvPr id="855" name="n_4mainValue【庁舎】&#10;一人当たり面積">
          <a:extLst>
            <a:ext uri="{FF2B5EF4-FFF2-40B4-BE49-F238E27FC236}">
              <a16:creationId xmlns:a16="http://schemas.microsoft.com/office/drawing/2014/main" id="{1118534F-E801-46D0-B41C-F077F46D7E82}"/>
            </a:ext>
          </a:extLst>
        </xdr:cNvPr>
        <xdr:cNvSpPr txBox="1"/>
      </xdr:nvSpPr>
      <xdr:spPr>
        <a:xfrm>
          <a:off x="18421427" y="18291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856" name="正方形/長方形 855">
          <a:extLst>
            <a:ext uri="{FF2B5EF4-FFF2-40B4-BE49-F238E27FC236}">
              <a16:creationId xmlns:a16="http://schemas.microsoft.com/office/drawing/2014/main" id="{C580C74C-E36F-41D8-896D-B02F439ECBE3}"/>
            </a:ext>
          </a:extLst>
        </xdr:cNvPr>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857" name="正方形/長方形 856">
          <a:extLst>
            <a:ext uri="{FF2B5EF4-FFF2-40B4-BE49-F238E27FC236}">
              <a16:creationId xmlns:a16="http://schemas.microsoft.com/office/drawing/2014/main" id="{8044B38B-748B-42B3-AD1E-1332C33E5328}"/>
            </a:ext>
          </a:extLst>
        </xdr:cNvPr>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858" name="テキスト ボックス 857">
          <a:extLst>
            <a:ext uri="{FF2B5EF4-FFF2-40B4-BE49-F238E27FC236}">
              <a16:creationId xmlns:a16="http://schemas.microsoft.com/office/drawing/2014/main" id="{3846CB1D-91E2-4FCB-95B2-385F8F4670A9}"/>
            </a:ext>
          </a:extLst>
        </xdr:cNvPr>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rgbClr val="FF0000"/>
              </a:solidFill>
              <a:effectLst/>
              <a:latin typeface="ＭＳ Ｐゴシック" panose="020B0600070205080204" pitchFamily="50" charset="-128"/>
              <a:ea typeface="ＭＳ Ｐゴシック" panose="020B0600070205080204" pitchFamily="50" charset="-128"/>
              <a:cs typeface="+mn-cs"/>
            </a:rPr>
            <a:t>　</a:t>
          </a:r>
          <a:r>
            <a:rPr lang="ja-JP" altLang="ja-JP" sz="11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図書館、市民会館（文化センター）、保健センター、一般廃棄物処理施設については、類似団体と比較して有形固定資産減価償却率が低く推移しており、緊急の施設改修等が発生しなければ今後しばらくは緩やかに上昇するものと考えられる。また、消防施設</a:t>
          </a:r>
          <a:r>
            <a:rPr lang="ja-JP" altLang="en-US" sz="11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、庁舎</a:t>
          </a:r>
          <a:r>
            <a:rPr lang="ja-JP" altLang="ja-JP" sz="11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については、消防屯所の立替え</a:t>
          </a:r>
          <a:r>
            <a:rPr lang="ja-JP" altLang="en-US" sz="11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や駐車場の拡張等</a:t>
          </a:r>
          <a:r>
            <a:rPr lang="ja-JP" altLang="ja-JP" sz="11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により有形固定資産減価償却率が減少した。一方で体育館の減価償却率に関しては、類似団体を上回りながら年々上昇している。これは施設の老朽化によるものであり、今後は公共施設等総合管理計画及び策定予定の個別施設計画をはじめ、人口動向や住民のニーズ等にも注視しながら優先順位を決めて適切な維持管理（点検・診断、耐震化、補修等）及び更新を行うとともに、必要に応じて全部及び一部除却、複合化・統合、転用等も含め、機能のあり方を検討していく必要がある。</a:t>
          </a:r>
          <a:endParaRPr lang="ja-JP" altLang="ja-JP" sz="1400">
            <a:solidFill>
              <a:sysClr val="windowText" lastClr="000000"/>
            </a:solidFill>
            <a:effectLst/>
            <a:latin typeface="ＭＳ Ｐゴシック" panose="020B0600070205080204" pitchFamily="50" charset="-128"/>
            <a:ea typeface="ＭＳ Ｐゴシック" panose="020B0600070205080204"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O56"/>
  <sheetViews>
    <sheetView showGridLines="0" tabSelected="1" workbookViewId="0"/>
  </sheetViews>
  <sheetFormatPr defaultColWidth="0" defaultRowHeight="11.25" zeroHeight="1" x14ac:dyDescent="0.15"/>
  <cols>
    <col min="1" max="11" width="2.125" style="177" customWidth="1"/>
    <col min="12" max="12" width="2.25" style="177" customWidth="1"/>
    <col min="13" max="17" width="2.375" style="177" customWidth="1"/>
    <col min="18" max="119" width="2.125" style="177" customWidth="1"/>
    <col min="120" max="16384" width="0" style="177" hidden="1"/>
  </cols>
  <sheetData>
    <row r="1" spans="1:119" ht="33" customHeight="1" x14ac:dyDescent="0.15">
      <c r="B1" s="418" t="s">
        <v>79</v>
      </c>
      <c r="C1" s="418"/>
      <c r="D1" s="418"/>
      <c r="E1" s="418"/>
      <c r="F1" s="418"/>
      <c r="G1" s="418"/>
      <c r="H1" s="418"/>
      <c r="I1" s="418"/>
      <c r="J1" s="418"/>
      <c r="K1" s="418"/>
      <c r="L1" s="418"/>
      <c r="M1" s="418"/>
      <c r="N1" s="418"/>
      <c r="O1" s="418"/>
      <c r="P1" s="418"/>
      <c r="Q1" s="418"/>
      <c r="R1" s="418"/>
      <c r="S1" s="418"/>
      <c r="T1" s="418"/>
      <c r="U1" s="418"/>
      <c r="V1" s="418"/>
      <c r="W1" s="418"/>
      <c r="X1" s="418"/>
      <c r="Y1" s="418"/>
      <c r="Z1" s="418"/>
      <c r="AA1" s="418"/>
      <c r="AB1" s="418"/>
      <c r="AC1" s="418"/>
      <c r="AD1" s="418"/>
      <c r="AE1" s="418"/>
      <c r="AF1" s="418"/>
      <c r="AG1" s="418"/>
      <c r="AH1" s="418"/>
      <c r="AI1" s="418"/>
      <c r="AJ1" s="418"/>
      <c r="AK1" s="418"/>
      <c r="AL1" s="418"/>
      <c r="AM1" s="418"/>
      <c r="AN1" s="418"/>
      <c r="AO1" s="418"/>
      <c r="AP1" s="418"/>
      <c r="AQ1" s="418"/>
      <c r="AR1" s="418"/>
      <c r="AS1" s="418"/>
      <c r="AT1" s="418"/>
      <c r="AU1" s="418"/>
      <c r="AV1" s="418"/>
      <c r="AW1" s="418"/>
      <c r="AX1" s="418"/>
      <c r="AY1" s="418"/>
      <c r="AZ1" s="418"/>
      <c r="BA1" s="418"/>
      <c r="BB1" s="418"/>
      <c r="BC1" s="418"/>
      <c r="BD1" s="418"/>
      <c r="BE1" s="418"/>
      <c r="BF1" s="418"/>
      <c r="BG1" s="418"/>
      <c r="BH1" s="418"/>
      <c r="BI1" s="418"/>
      <c r="BJ1" s="418"/>
      <c r="BK1" s="418"/>
      <c r="BL1" s="418"/>
      <c r="BM1" s="418"/>
      <c r="BN1" s="418"/>
      <c r="BO1" s="418"/>
      <c r="BP1" s="418"/>
      <c r="BQ1" s="418"/>
      <c r="BR1" s="418"/>
      <c r="BS1" s="418"/>
      <c r="BT1" s="418"/>
      <c r="BU1" s="418"/>
      <c r="BV1" s="418"/>
      <c r="BW1" s="418"/>
      <c r="BX1" s="418"/>
      <c r="BY1" s="418"/>
      <c r="BZ1" s="418"/>
      <c r="CA1" s="418"/>
      <c r="CB1" s="418"/>
      <c r="CC1" s="418"/>
      <c r="CD1" s="418"/>
      <c r="CE1" s="418"/>
      <c r="CF1" s="418"/>
      <c r="CG1" s="418"/>
      <c r="CH1" s="418"/>
      <c r="CI1" s="418"/>
      <c r="CJ1" s="418"/>
      <c r="CK1" s="418"/>
      <c r="CL1" s="418"/>
      <c r="CM1" s="418"/>
      <c r="CN1" s="418"/>
      <c r="CO1" s="418"/>
      <c r="CP1" s="418"/>
      <c r="CQ1" s="418"/>
      <c r="CR1" s="418"/>
      <c r="CS1" s="418"/>
      <c r="CT1" s="418"/>
      <c r="CU1" s="418"/>
      <c r="CV1" s="418"/>
      <c r="CW1" s="418"/>
      <c r="CX1" s="418"/>
      <c r="CY1" s="418"/>
      <c r="CZ1" s="418"/>
      <c r="DA1" s="418"/>
      <c r="DB1" s="418"/>
      <c r="DC1" s="418"/>
      <c r="DD1" s="418"/>
      <c r="DE1" s="418"/>
      <c r="DF1" s="418"/>
      <c r="DG1" s="418"/>
      <c r="DH1" s="418"/>
      <c r="DI1" s="418"/>
      <c r="DJ1" s="178"/>
      <c r="DK1" s="178"/>
      <c r="DL1" s="178"/>
      <c r="DM1" s="178"/>
      <c r="DN1" s="178"/>
      <c r="DO1" s="178"/>
    </row>
    <row r="2" spans="1:119" ht="24.75" thickBot="1" x14ac:dyDescent="0.2">
      <c r="B2" s="179" t="s">
        <v>80</v>
      </c>
      <c r="C2" s="179"/>
      <c r="D2" s="180"/>
    </row>
    <row r="3" spans="1:119" ht="18.75" customHeight="1" thickBot="1" x14ac:dyDescent="0.2">
      <c r="A3" s="178"/>
      <c r="B3" s="419" t="s">
        <v>81</v>
      </c>
      <c r="C3" s="420"/>
      <c r="D3" s="420"/>
      <c r="E3" s="421"/>
      <c r="F3" s="421"/>
      <c r="G3" s="421"/>
      <c r="H3" s="421"/>
      <c r="I3" s="421"/>
      <c r="J3" s="421"/>
      <c r="K3" s="421"/>
      <c r="L3" s="421" t="s">
        <v>82</v>
      </c>
      <c r="M3" s="421"/>
      <c r="N3" s="421"/>
      <c r="O3" s="421"/>
      <c r="P3" s="421"/>
      <c r="Q3" s="421"/>
      <c r="R3" s="428"/>
      <c r="S3" s="428"/>
      <c r="T3" s="428"/>
      <c r="U3" s="428"/>
      <c r="V3" s="429"/>
      <c r="W3" s="403" t="s">
        <v>83</v>
      </c>
      <c r="X3" s="404"/>
      <c r="Y3" s="404"/>
      <c r="Z3" s="404"/>
      <c r="AA3" s="404"/>
      <c r="AB3" s="420"/>
      <c r="AC3" s="428" t="s">
        <v>84</v>
      </c>
      <c r="AD3" s="404"/>
      <c r="AE3" s="404"/>
      <c r="AF3" s="404"/>
      <c r="AG3" s="404"/>
      <c r="AH3" s="404"/>
      <c r="AI3" s="404"/>
      <c r="AJ3" s="404"/>
      <c r="AK3" s="404"/>
      <c r="AL3" s="405"/>
      <c r="AM3" s="403" t="s">
        <v>85</v>
      </c>
      <c r="AN3" s="404"/>
      <c r="AO3" s="404"/>
      <c r="AP3" s="404"/>
      <c r="AQ3" s="404"/>
      <c r="AR3" s="404"/>
      <c r="AS3" s="404"/>
      <c r="AT3" s="404"/>
      <c r="AU3" s="404"/>
      <c r="AV3" s="404"/>
      <c r="AW3" s="404"/>
      <c r="AX3" s="405"/>
      <c r="AY3" s="440" t="s">
        <v>1</v>
      </c>
      <c r="AZ3" s="441"/>
      <c r="BA3" s="441"/>
      <c r="BB3" s="441"/>
      <c r="BC3" s="441"/>
      <c r="BD3" s="441"/>
      <c r="BE3" s="441"/>
      <c r="BF3" s="441"/>
      <c r="BG3" s="441"/>
      <c r="BH3" s="441"/>
      <c r="BI3" s="441"/>
      <c r="BJ3" s="441"/>
      <c r="BK3" s="441"/>
      <c r="BL3" s="441"/>
      <c r="BM3" s="442"/>
      <c r="BN3" s="403" t="s">
        <v>86</v>
      </c>
      <c r="BO3" s="404"/>
      <c r="BP3" s="404"/>
      <c r="BQ3" s="404"/>
      <c r="BR3" s="404"/>
      <c r="BS3" s="404"/>
      <c r="BT3" s="404"/>
      <c r="BU3" s="405"/>
      <c r="BV3" s="403" t="s">
        <v>87</v>
      </c>
      <c r="BW3" s="404"/>
      <c r="BX3" s="404"/>
      <c r="BY3" s="404"/>
      <c r="BZ3" s="404"/>
      <c r="CA3" s="404"/>
      <c r="CB3" s="404"/>
      <c r="CC3" s="405"/>
      <c r="CD3" s="440" t="s">
        <v>1</v>
      </c>
      <c r="CE3" s="441"/>
      <c r="CF3" s="441"/>
      <c r="CG3" s="441"/>
      <c r="CH3" s="441"/>
      <c r="CI3" s="441"/>
      <c r="CJ3" s="441"/>
      <c r="CK3" s="441"/>
      <c r="CL3" s="441"/>
      <c r="CM3" s="441"/>
      <c r="CN3" s="441"/>
      <c r="CO3" s="441"/>
      <c r="CP3" s="441"/>
      <c r="CQ3" s="441"/>
      <c r="CR3" s="441"/>
      <c r="CS3" s="442"/>
      <c r="CT3" s="403" t="s">
        <v>88</v>
      </c>
      <c r="CU3" s="404"/>
      <c r="CV3" s="404"/>
      <c r="CW3" s="404"/>
      <c r="CX3" s="404"/>
      <c r="CY3" s="404"/>
      <c r="CZ3" s="404"/>
      <c r="DA3" s="405"/>
      <c r="DB3" s="403" t="s">
        <v>89</v>
      </c>
      <c r="DC3" s="404"/>
      <c r="DD3" s="404"/>
      <c r="DE3" s="404"/>
      <c r="DF3" s="404"/>
      <c r="DG3" s="404"/>
      <c r="DH3" s="404"/>
      <c r="DI3" s="405"/>
    </row>
    <row r="4" spans="1:119" ht="18.75" customHeight="1" x14ac:dyDescent="0.15">
      <c r="A4" s="178"/>
      <c r="B4" s="422"/>
      <c r="C4" s="423"/>
      <c r="D4" s="423"/>
      <c r="E4" s="424"/>
      <c r="F4" s="424"/>
      <c r="G4" s="424"/>
      <c r="H4" s="424"/>
      <c r="I4" s="424"/>
      <c r="J4" s="424"/>
      <c r="K4" s="424"/>
      <c r="L4" s="424"/>
      <c r="M4" s="424"/>
      <c r="N4" s="424"/>
      <c r="O4" s="424"/>
      <c r="P4" s="424"/>
      <c r="Q4" s="424"/>
      <c r="R4" s="430"/>
      <c r="S4" s="430"/>
      <c r="T4" s="430"/>
      <c r="U4" s="430"/>
      <c r="V4" s="431"/>
      <c r="W4" s="434"/>
      <c r="X4" s="435"/>
      <c r="Y4" s="435"/>
      <c r="Z4" s="435"/>
      <c r="AA4" s="435"/>
      <c r="AB4" s="423"/>
      <c r="AC4" s="430"/>
      <c r="AD4" s="435"/>
      <c r="AE4" s="435"/>
      <c r="AF4" s="435"/>
      <c r="AG4" s="435"/>
      <c r="AH4" s="435"/>
      <c r="AI4" s="435"/>
      <c r="AJ4" s="435"/>
      <c r="AK4" s="435"/>
      <c r="AL4" s="438"/>
      <c r="AM4" s="436"/>
      <c r="AN4" s="437"/>
      <c r="AO4" s="437"/>
      <c r="AP4" s="437"/>
      <c r="AQ4" s="437"/>
      <c r="AR4" s="437"/>
      <c r="AS4" s="437"/>
      <c r="AT4" s="437"/>
      <c r="AU4" s="437"/>
      <c r="AV4" s="437"/>
      <c r="AW4" s="437"/>
      <c r="AX4" s="439"/>
      <c r="AY4" s="406" t="s">
        <v>90</v>
      </c>
      <c r="AZ4" s="407"/>
      <c r="BA4" s="407"/>
      <c r="BB4" s="407"/>
      <c r="BC4" s="407"/>
      <c r="BD4" s="407"/>
      <c r="BE4" s="407"/>
      <c r="BF4" s="407"/>
      <c r="BG4" s="407"/>
      <c r="BH4" s="407"/>
      <c r="BI4" s="407"/>
      <c r="BJ4" s="407"/>
      <c r="BK4" s="407"/>
      <c r="BL4" s="407"/>
      <c r="BM4" s="408"/>
      <c r="BN4" s="409">
        <v>8232644</v>
      </c>
      <c r="BO4" s="410"/>
      <c r="BP4" s="410"/>
      <c r="BQ4" s="410"/>
      <c r="BR4" s="410"/>
      <c r="BS4" s="410"/>
      <c r="BT4" s="410"/>
      <c r="BU4" s="411"/>
      <c r="BV4" s="409">
        <v>10248474</v>
      </c>
      <c r="BW4" s="410"/>
      <c r="BX4" s="410"/>
      <c r="BY4" s="410"/>
      <c r="BZ4" s="410"/>
      <c r="CA4" s="410"/>
      <c r="CB4" s="410"/>
      <c r="CC4" s="411"/>
      <c r="CD4" s="412" t="s">
        <v>91</v>
      </c>
      <c r="CE4" s="413"/>
      <c r="CF4" s="413"/>
      <c r="CG4" s="413"/>
      <c r="CH4" s="413"/>
      <c r="CI4" s="413"/>
      <c r="CJ4" s="413"/>
      <c r="CK4" s="413"/>
      <c r="CL4" s="413"/>
      <c r="CM4" s="413"/>
      <c r="CN4" s="413"/>
      <c r="CO4" s="413"/>
      <c r="CP4" s="413"/>
      <c r="CQ4" s="413"/>
      <c r="CR4" s="413"/>
      <c r="CS4" s="414"/>
      <c r="CT4" s="415">
        <v>9.3000000000000007</v>
      </c>
      <c r="CU4" s="416"/>
      <c r="CV4" s="416"/>
      <c r="CW4" s="416"/>
      <c r="CX4" s="416"/>
      <c r="CY4" s="416"/>
      <c r="CZ4" s="416"/>
      <c r="DA4" s="417"/>
      <c r="DB4" s="415">
        <v>8.6999999999999993</v>
      </c>
      <c r="DC4" s="416"/>
      <c r="DD4" s="416"/>
      <c r="DE4" s="416"/>
      <c r="DF4" s="416"/>
      <c r="DG4" s="416"/>
      <c r="DH4" s="416"/>
      <c r="DI4" s="417"/>
    </row>
    <row r="5" spans="1:119" ht="18.75" customHeight="1" x14ac:dyDescent="0.15">
      <c r="A5" s="178"/>
      <c r="B5" s="425"/>
      <c r="C5" s="426"/>
      <c r="D5" s="426"/>
      <c r="E5" s="427"/>
      <c r="F5" s="427"/>
      <c r="G5" s="427"/>
      <c r="H5" s="427"/>
      <c r="I5" s="427"/>
      <c r="J5" s="427"/>
      <c r="K5" s="427"/>
      <c r="L5" s="427"/>
      <c r="M5" s="427"/>
      <c r="N5" s="427"/>
      <c r="O5" s="427"/>
      <c r="P5" s="427"/>
      <c r="Q5" s="427"/>
      <c r="R5" s="432"/>
      <c r="S5" s="432"/>
      <c r="T5" s="432"/>
      <c r="U5" s="432"/>
      <c r="V5" s="433"/>
      <c r="W5" s="436"/>
      <c r="X5" s="437"/>
      <c r="Y5" s="437"/>
      <c r="Z5" s="437"/>
      <c r="AA5" s="437"/>
      <c r="AB5" s="426"/>
      <c r="AC5" s="432"/>
      <c r="AD5" s="437"/>
      <c r="AE5" s="437"/>
      <c r="AF5" s="437"/>
      <c r="AG5" s="437"/>
      <c r="AH5" s="437"/>
      <c r="AI5" s="437"/>
      <c r="AJ5" s="437"/>
      <c r="AK5" s="437"/>
      <c r="AL5" s="439"/>
      <c r="AM5" s="475" t="s">
        <v>92</v>
      </c>
      <c r="AN5" s="476"/>
      <c r="AO5" s="476"/>
      <c r="AP5" s="476"/>
      <c r="AQ5" s="476"/>
      <c r="AR5" s="476"/>
      <c r="AS5" s="476"/>
      <c r="AT5" s="477"/>
      <c r="AU5" s="478" t="s">
        <v>93</v>
      </c>
      <c r="AV5" s="479"/>
      <c r="AW5" s="479"/>
      <c r="AX5" s="479"/>
      <c r="AY5" s="480" t="s">
        <v>94</v>
      </c>
      <c r="AZ5" s="481"/>
      <c r="BA5" s="481"/>
      <c r="BB5" s="481"/>
      <c r="BC5" s="481"/>
      <c r="BD5" s="481"/>
      <c r="BE5" s="481"/>
      <c r="BF5" s="481"/>
      <c r="BG5" s="481"/>
      <c r="BH5" s="481"/>
      <c r="BI5" s="481"/>
      <c r="BJ5" s="481"/>
      <c r="BK5" s="481"/>
      <c r="BL5" s="481"/>
      <c r="BM5" s="482"/>
      <c r="BN5" s="446">
        <v>7746907</v>
      </c>
      <c r="BO5" s="447"/>
      <c r="BP5" s="447"/>
      <c r="BQ5" s="447"/>
      <c r="BR5" s="447"/>
      <c r="BS5" s="447"/>
      <c r="BT5" s="447"/>
      <c r="BU5" s="448"/>
      <c r="BV5" s="446">
        <v>9840849</v>
      </c>
      <c r="BW5" s="447"/>
      <c r="BX5" s="447"/>
      <c r="BY5" s="447"/>
      <c r="BZ5" s="447"/>
      <c r="CA5" s="447"/>
      <c r="CB5" s="447"/>
      <c r="CC5" s="448"/>
      <c r="CD5" s="449" t="s">
        <v>95</v>
      </c>
      <c r="CE5" s="450"/>
      <c r="CF5" s="450"/>
      <c r="CG5" s="450"/>
      <c r="CH5" s="450"/>
      <c r="CI5" s="450"/>
      <c r="CJ5" s="450"/>
      <c r="CK5" s="450"/>
      <c r="CL5" s="450"/>
      <c r="CM5" s="450"/>
      <c r="CN5" s="450"/>
      <c r="CO5" s="450"/>
      <c r="CP5" s="450"/>
      <c r="CQ5" s="450"/>
      <c r="CR5" s="450"/>
      <c r="CS5" s="451"/>
      <c r="CT5" s="443">
        <v>81.599999999999994</v>
      </c>
      <c r="CU5" s="444"/>
      <c r="CV5" s="444"/>
      <c r="CW5" s="444"/>
      <c r="CX5" s="444"/>
      <c r="CY5" s="444"/>
      <c r="CZ5" s="444"/>
      <c r="DA5" s="445"/>
      <c r="DB5" s="443">
        <v>82.1</v>
      </c>
      <c r="DC5" s="444"/>
      <c r="DD5" s="444"/>
      <c r="DE5" s="444"/>
      <c r="DF5" s="444"/>
      <c r="DG5" s="444"/>
      <c r="DH5" s="444"/>
      <c r="DI5" s="445"/>
    </row>
    <row r="6" spans="1:119" ht="18.75" customHeight="1" x14ac:dyDescent="0.15">
      <c r="A6" s="178"/>
      <c r="B6" s="452" t="s">
        <v>96</v>
      </c>
      <c r="C6" s="453"/>
      <c r="D6" s="453"/>
      <c r="E6" s="454"/>
      <c r="F6" s="454"/>
      <c r="G6" s="454"/>
      <c r="H6" s="454"/>
      <c r="I6" s="454"/>
      <c r="J6" s="454"/>
      <c r="K6" s="454"/>
      <c r="L6" s="454" t="s">
        <v>97</v>
      </c>
      <c r="M6" s="454"/>
      <c r="N6" s="454"/>
      <c r="O6" s="454"/>
      <c r="P6" s="454"/>
      <c r="Q6" s="454"/>
      <c r="R6" s="458"/>
      <c r="S6" s="458"/>
      <c r="T6" s="458"/>
      <c r="U6" s="458"/>
      <c r="V6" s="459"/>
      <c r="W6" s="462" t="s">
        <v>98</v>
      </c>
      <c r="X6" s="463"/>
      <c r="Y6" s="463"/>
      <c r="Z6" s="463"/>
      <c r="AA6" s="463"/>
      <c r="AB6" s="453"/>
      <c r="AC6" s="466" t="s">
        <v>99</v>
      </c>
      <c r="AD6" s="467"/>
      <c r="AE6" s="467"/>
      <c r="AF6" s="467"/>
      <c r="AG6" s="467"/>
      <c r="AH6" s="467"/>
      <c r="AI6" s="467"/>
      <c r="AJ6" s="467"/>
      <c r="AK6" s="467"/>
      <c r="AL6" s="468"/>
      <c r="AM6" s="475" t="s">
        <v>100</v>
      </c>
      <c r="AN6" s="476"/>
      <c r="AO6" s="476"/>
      <c r="AP6" s="476"/>
      <c r="AQ6" s="476"/>
      <c r="AR6" s="476"/>
      <c r="AS6" s="476"/>
      <c r="AT6" s="477"/>
      <c r="AU6" s="478" t="s">
        <v>93</v>
      </c>
      <c r="AV6" s="479"/>
      <c r="AW6" s="479"/>
      <c r="AX6" s="479"/>
      <c r="AY6" s="480" t="s">
        <v>101</v>
      </c>
      <c r="AZ6" s="481"/>
      <c r="BA6" s="481"/>
      <c r="BB6" s="481"/>
      <c r="BC6" s="481"/>
      <c r="BD6" s="481"/>
      <c r="BE6" s="481"/>
      <c r="BF6" s="481"/>
      <c r="BG6" s="481"/>
      <c r="BH6" s="481"/>
      <c r="BI6" s="481"/>
      <c r="BJ6" s="481"/>
      <c r="BK6" s="481"/>
      <c r="BL6" s="481"/>
      <c r="BM6" s="482"/>
      <c r="BN6" s="446">
        <v>485737</v>
      </c>
      <c r="BO6" s="447"/>
      <c r="BP6" s="447"/>
      <c r="BQ6" s="447"/>
      <c r="BR6" s="447"/>
      <c r="BS6" s="447"/>
      <c r="BT6" s="447"/>
      <c r="BU6" s="448"/>
      <c r="BV6" s="446">
        <v>407625</v>
      </c>
      <c r="BW6" s="447"/>
      <c r="BX6" s="447"/>
      <c r="BY6" s="447"/>
      <c r="BZ6" s="447"/>
      <c r="CA6" s="447"/>
      <c r="CB6" s="447"/>
      <c r="CC6" s="448"/>
      <c r="CD6" s="449" t="s">
        <v>102</v>
      </c>
      <c r="CE6" s="450"/>
      <c r="CF6" s="450"/>
      <c r="CG6" s="450"/>
      <c r="CH6" s="450"/>
      <c r="CI6" s="450"/>
      <c r="CJ6" s="450"/>
      <c r="CK6" s="450"/>
      <c r="CL6" s="450"/>
      <c r="CM6" s="450"/>
      <c r="CN6" s="450"/>
      <c r="CO6" s="450"/>
      <c r="CP6" s="450"/>
      <c r="CQ6" s="450"/>
      <c r="CR6" s="450"/>
      <c r="CS6" s="451"/>
      <c r="CT6" s="483">
        <v>85.6</v>
      </c>
      <c r="CU6" s="484"/>
      <c r="CV6" s="484"/>
      <c r="CW6" s="484"/>
      <c r="CX6" s="484"/>
      <c r="CY6" s="484"/>
      <c r="CZ6" s="484"/>
      <c r="DA6" s="485"/>
      <c r="DB6" s="483">
        <v>86.4</v>
      </c>
      <c r="DC6" s="484"/>
      <c r="DD6" s="484"/>
      <c r="DE6" s="484"/>
      <c r="DF6" s="484"/>
      <c r="DG6" s="484"/>
      <c r="DH6" s="484"/>
      <c r="DI6" s="485"/>
    </row>
    <row r="7" spans="1:119" ht="18.75" customHeight="1" x14ac:dyDescent="0.15">
      <c r="A7" s="178"/>
      <c r="B7" s="422"/>
      <c r="C7" s="423"/>
      <c r="D7" s="423"/>
      <c r="E7" s="424"/>
      <c r="F7" s="424"/>
      <c r="G7" s="424"/>
      <c r="H7" s="424"/>
      <c r="I7" s="424"/>
      <c r="J7" s="424"/>
      <c r="K7" s="424"/>
      <c r="L7" s="424"/>
      <c r="M7" s="424"/>
      <c r="N7" s="424"/>
      <c r="O7" s="424"/>
      <c r="P7" s="424"/>
      <c r="Q7" s="424"/>
      <c r="R7" s="430"/>
      <c r="S7" s="430"/>
      <c r="T7" s="430"/>
      <c r="U7" s="430"/>
      <c r="V7" s="431"/>
      <c r="W7" s="434"/>
      <c r="X7" s="435"/>
      <c r="Y7" s="435"/>
      <c r="Z7" s="435"/>
      <c r="AA7" s="435"/>
      <c r="AB7" s="423"/>
      <c r="AC7" s="469"/>
      <c r="AD7" s="470"/>
      <c r="AE7" s="470"/>
      <c r="AF7" s="470"/>
      <c r="AG7" s="470"/>
      <c r="AH7" s="470"/>
      <c r="AI7" s="470"/>
      <c r="AJ7" s="470"/>
      <c r="AK7" s="470"/>
      <c r="AL7" s="471"/>
      <c r="AM7" s="475" t="s">
        <v>103</v>
      </c>
      <c r="AN7" s="476"/>
      <c r="AO7" s="476"/>
      <c r="AP7" s="476"/>
      <c r="AQ7" s="476"/>
      <c r="AR7" s="476"/>
      <c r="AS7" s="476"/>
      <c r="AT7" s="477"/>
      <c r="AU7" s="478" t="s">
        <v>93</v>
      </c>
      <c r="AV7" s="479"/>
      <c r="AW7" s="479"/>
      <c r="AX7" s="479"/>
      <c r="AY7" s="480" t="s">
        <v>104</v>
      </c>
      <c r="AZ7" s="481"/>
      <c r="BA7" s="481"/>
      <c r="BB7" s="481"/>
      <c r="BC7" s="481"/>
      <c r="BD7" s="481"/>
      <c r="BE7" s="481"/>
      <c r="BF7" s="481"/>
      <c r="BG7" s="481"/>
      <c r="BH7" s="481"/>
      <c r="BI7" s="481"/>
      <c r="BJ7" s="481"/>
      <c r="BK7" s="481"/>
      <c r="BL7" s="481"/>
      <c r="BM7" s="482"/>
      <c r="BN7" s="446">
        <v>44742</v>
      </c>
      <c r="BO7" s="447"/>
      <c r="BP7" s="447"/>
      <c r="BQ7" s="447"/>
      <c r="BR7" s="447"/>
      <c r="BS7" s="447"/>
      <c r="BT7" s="447"/>
      <c r="BU7" s="448"/>
      <c r="BV7" s="446">
        <v>20382</v>
      </c>
      <c r="BW7" s="447"/>
      <c r="BX7" s="447"/>
      <c r="BY7" s="447"/>
      <c r="BZ7" s="447"/>
      <c r="CA7" s="447"/>
      <c r="CB7" s="447"/>
      <c r="CC7" s="448"/>
      <c r="CD7" s="449" t="s">
        <v>105</v>
      </c>
      <c r="CE7" s="450"/>
      <c r="CF7" s="450"/>
      <c r="CG7" s="450"/>
      <c r="CH7" s="450"/>
      <c r="CI7" s="450"/>
      <c r="CJ7" s="450"/>
      <c r="CK7" s="450"/>
      <c r="CL7" s="450"/>
      <c r="CM7" s="450"/>
      <c r="CN7" s="450"/>
      <c r="CO7" s="450"/>
      <c r="CP7" s="450"/>
      <c r="CQ7" s="450"/>
      <c r="CR7" s="450"/>
      <c r="CS7" s="451"/>
      <c r="CT7" s="446">
        <v>4756148</v>
      </c>
      <c r="CU7" s="447"/>
      <c r="CV7" s="447"/>
      <c r="CW7" s="447"/>
      <c r="CX7" s="447"/>
      <c r="CY7" s="447"/>
      <c r="CZ7" s="447"/>
      <c r="DA7" s="448"/>
      <c r="DB7" s="446">
        <v>4454497</v>
      </c>
      <c r="DC7" s="447"/>
      <c r="DD7" s="447"/>
      <c r="DE7" s="447"/>
      <c r="DF7" s="447"/>
      <c r="DG7" s="447"/>
      <c r="DH7" s="447"/>
      <c r="DI7" s="448"/>
    </row>
    <row r="8" spans="1:119" ht="18.75" customHeight="1" thickBot="1" x14ac:dyDescent="0.2">
      <c r="A8" s="178"/>
      <c r="B8" s="455"/>
      <c r="C8" s="456"/>
      <c r="D8" s="456"/>
      <c r="E8" s="457"/>
      <c r="F8" s="457"/>
      <c r="G8" s="457"/>
      <c r="H8" s="457"/>
      <c r="I8" s="457"/>
      <c r="J8" s="457"/>
      <c r="K8" s="457"/>
      <c r="L8" s="457"/>
      <c r="M8" s="457"/>
      <c r="N8" s="457"/>
      <c r="O8" s="457"/>
      <c r="P8" s="457"/>
      <c r="Q8" s="457"/>
      <c r="R8" s="460"/>
      <c r="S8" s="460"/>
      <c r="T8" s="460"/>
      <c r="U8" s="460"/>
      <c r="V8" s="461"/>
      <c r="W8" s="464"/>
      <c r="X8" s="465"/>
      <c r="Y8" s="465"/>
      <c r="Z8" s="465"/>
      <c r="AA8" s="465"/>
      <c r="AB8" s="456"/>
      <c r="AC8" s="472"/>
      <c r="AD8" s="473"/>
      <c r="AE8" s="473"/>
      <c r="AF8" s="473"/>
      <c r="AG8" s="473"/>
      <c r="AH8" s="473"/>
      <c r="AI8" s="473"/>
      <c r="AJ8" s="473"/>
      <c r="AK8" s="473"/>
      <c r="AL8" s="474"/>
      <c r="AM8" s="475" t="s">
        <v>106</v>
      </c>
      <c r="AN8" s="476"/>
      <c r="AO8" s="476"/>
      <c r="AP8" s="476"/>
      <c r="AQ8" s="476"/>
      <c r="AR8" s="476"/>
      <c r="AS8" s="476"/>
      <c r="AT8" s="477"/>
      <c r="AU8" s="478" t="s">
        <v>107</v>
      </c>
      <c r="AV8" s="479"/>
      <c r="AW8" s="479"/>
      <c r="AX8" s="479"/>
      <c r="AY8" s="480" t="s">
        <v>108</v>
      </c>
      <c r="AZ8" s="481"/>
      <c r="BA8" s="481"/>
      <c r="BB8" s="481"/>
      <c r="BC8" s="481"/>
      <c r="BD8" s="481"/>
      <c r="BE8" s="481"/>
      <c r="BF8" s="481"/>
      <c r="BG8" s="481"/>
      <c r="BH8" s="481"/>
      <c r="BI8" s="481"/>
      <c r="BJ8" s="481"/>
      <c r="BK8" s="481"/>
      <c r="BL8" s="481"/>
      <c r="BM8" s="482"/>
      <c r="BN8" s="446">
        <v>440995</v>
      </c>
      <c r="BO8" s="447"/>
      <c r="BP8" s="447"/>
      <c r="BQ8" s="447"/>
      <c r="BR8" s="447"/>
      <c r="BS8" s="447"/>
      <c r="BT8" s="447"/>
      <c r="BU8" s="448"/>
      <c r="BV8" s="446">
        <v>387243</v>
      </c>
      <c r="BW8" s="447"/>
      <c r="BX8" s="447"/>
      <c r="BY8" s="447"/>
      <c r="BZ8" s="447"/>
      <c r="CA8" s="447"/>
      <c r="CB8" s="447"/>
      <c r="CC8" s="448"/>
      <c r="CD8" s="449" t="s">
        <v>109</v>
      </c>
      <c r="CE8" s="450"/>
      <c r="CF8" s="450"/>
      <c r="CG8" s="450"/>
      <c r="CH8" s="450"/>
      <c r="CI8" s="450"/>
      <c r="CJ8" s="450"/>
      <c r="CK8" s="450"/>
      <c r="CL8" s="450"/>
      <c r="CM8" s="450"/>
      <c r="CN8" s="450"/>
      <c r="CO8" s="450"/>
      <c r="CP8" s="450"/>
      <c r="CQ8" s="450"/>
      <c r="CR8" s="450"/>
      <c r="CS8" s="451"/>
      <c r="CT8" s="486">
        <v>0.53</v>
      </c>
      <c r="CU8" s="487"/>
      <c r="CV8" s="487"/>
      <c r="CW8" s="487"/>
      <c r="CX8" s="487"/>
      <c r="CY8" s="487"/>
      <c r="CZ8" s="487"/>
      <c r="DA8" s="488"/>
      <c r="DB8" s="486">
        <v>0.55000000000000004</v>
      </c>
      <c r="DC8" s="487"/>
      <c r="DD8" s="487"/>
      <c r="DE8" s="487"/>
      <c r="DF8" s="487"/>
      <c r="DG8" s="487"/>
      <c r="DH8" s="487"/>
      <c r="DI8" s="488"/>
    </row>
    <row r="9" spans="1:119" ht="18.75" customHeight="1" thickBot="1" x14ac:dyDescent="0.2">
      <c r="A9" s="178"/>
      <c r="B9" s="440" t="s">
        <v>110</v>
      </c>
      <c r="C9" s="441"/>
      <c r="D9" s="441"/>
      <c r="E9" s="441"/>
      <c r="F9" s="441"/>
      <c r="G9" s="441"/>
      <c r="H9" s="441"/>
      <c r="I9" s="441"/>
      <c r="J9" s="441"/>
      <c r="K9" s="489"/>
      <c r="L9" s="490" t="s">
        <v>111</v>
      </c>
      <c r="M9" s="491"/>
      <c r="N9" s="491"/>
      <c r="O9" s="491"/>
      <c r="P9" s="491"/>
      <c r="Q9" s="492"/>
      <c r="R9" s="493">
        <v>13343</v>
      </c>
      <c r="S9" s="494"/>
      <c r="T9" s="494"/>
      <c r="U9" s="494"/>
      <c r="V9" s="495"/>
      <c r="W9" s="403" t="s">
        <v>112</v>
      </c>
      <c r="X9" s="404"/>
      <c r="Y9" s="404"/>
      <c r="Z9" s="404"/>
      <c r="AA9" s="404"/>
      <c r="AB9" s="404"/>
      <c r="AC9" s="404"/>
      <c r="AD9" s="404"/>
      <c r="AE9" s="404"/>
      <c r="AF9" s="404"/>
      <c r="AG9" s="404"/>
      <c r="AH9" s="404"/>
      <c r="AI9" s="404"/>
      <c r="AJ9" s="404"/>
      <c r="AK9" s="404"/>
      <c r="AL9" s="405"/>
      <c r="AM9" s="475" t="s">
        <v>113</v>
      </c>
      <c r="AN9" s="476"/>
      <c r="AO9" s="476"/>
      <c r="AP9" s="476"/>
      <c r="AQ9" s="476"/>
      <c r="AR9" s="476"/>
      <c r="AS9" s="476"/>
      <c r="AT9" s="477"/>
      <c r="AU9" s="478" t="s">
        <v>93</v>
      </c>
      <c r="AV9" s="479"/>
      <c r="AW9" s="479"/>
      <c r="AX9" s="479"/>
      <c r="AY9" s="480" t="s">
        <v>114</v>
      </c>
      <c r="AZ9" s="481"/>
      <c r="BA9" s="481"/>
      <c r="BB9" s="481"/>
      <c r="BC9" s="481"/>
      <c r="BD9" s="481"/>
      <c r="BE9" s="481"/>
      <c r="BF9" s="481"/>
      <c r="BG9" s="481"/>
      <c r="BH9" s="481"/>
      <c r="BI9" s="481"/>
      <c r="BJ9" s="481"/>
      <c r="BK9" s="481"/>
      <c r="BL9" s="481"/>
      <c r="BM9" s="482"/>
      <c r="BN9" s="446">
        <v>53752</v>
      </c>
      <c r="BO9" s="447"/>
      <c r="BP9" s="447"/>
      <c r="BQ9" s="447"/>
      <c r="BR9" s="447"/>
      <c r="BS9" s="447"/>
      <c r="BT9" s="447"/>
      <c r="BU9" s="448"/>
      <c r="BV9" s="446">
        <v>76800</v>
      </c>
      <c r="BW9" s="447"/>
      <c r="BX9" s="447"/>
      <c r="BY9" s="447"/>
      <c r="BZ9" s="447"/>
      <c r="CA9" s="447"/>
      <c r="CB9" s="447"/>
      <c r="CC9" s="448"/>
      <c r="CD9" s="449" t="s">
        <v>115</v>
      </c>
      <c r="CE9" s="450"/>
      <c r="CF9" s="450"/>
      <c r="CG9" s="450"/>
      <c r="CH9" s="450"/>
      <c r="CI9" s="450"/>
      <c r="CJ9" s="450"/>
      <c r="CK9" s="450"/>
      <c r="CL9" s="450"/>
      <c r="CM9" s="450"/>
      <c r="CN9" s="450"/>
      <c r="CO9" s="450"/>
      <c r="CP9" s="450"/>
      <c r="CQ9" s="450"/>
      <c r="CR9" s="450"/>
      <c r="CS9" s="451"/>
      <c r="CT9" s="443">
        <v>16.7</v>
      </c>
      <c r="CU9" s="444"/>
      <c r="CV9" s="444"/>
      <c r="CW9" s="444"/>
      <c r="CX9" s="444"/>
      <c r="CY9" s="444"/>
      <c r="CZ9" s="444"/>
      <c r="DA9" s="445"/>
      <c r="DB9" s="443">
        <v>14.6</v>
      </c>
      <c r="DC9" s="444"/>
      <c r="DD9" s="444"/>
      <c r="DE9" s="444"/>
      <c r="DF9" s="444"/>
      <c r="DG9" s="444"/>
      <c r="DH9" s="444"/>
      <c r="DI9" s="445"/>
    </row>
    <row r="10" spans="1:119" ht="18.75" customHeight="1" thickBot="1" x14ac:dyDescent="0.2">
      <c r="A10" s="178"/>
      <c r="B10" s="440"/>
      <c r="C10" s="441"/>
      <c r="D10" s="441"/>
      <c r="E10" s="441"/>
      <c r="F10" s="441"/>
      <c r="G10" s="441"/>
      <c r="H10" s="441"/>
      <c r="I10" s="441"/>
      <c r="J10" s="441"/>
      <c r="K10" s="489"/>
      <c r="L10" s="496" t="s">
        <v>116</v>
      </c>
      <c r="M10" s="476"/>
      <c r="N10" s="476"/>
      <c r="O10" s="476"/>
      <c r="P10" s="476"/>
      <c r="Q10" s="477"/>
      <c r="R10" s="497">
        <v>14295</v>
      </c>
      <c r="S10" s="498"/>
      <c r="T10" s="498"/>
      <c r="U10" s="498"/>
      <c r="V10" s="499"/>
      <c r="W10" s="434"/>
      <c r="X10" s="435"/>
      <c r="Y10" s="435"/>
      <c r="Z10" s="435"/>
      <c r="AA10" s="435"/>
      <c r="AB10" s="435"/>
      <c r="AC10" s="435"/>
      <c r="AD10" s="435"/>
      <c r="AE10" s="435"/>
      <c r="AF10" s="435"/>
      <c r="AG10" s="435"/>
      <c r="AH10" s="435"/>
      <c r="AI10" s="435"/>
      <c r="AJ10" s="435"/>
      <c r="AK10" s="435"/>
      <c r="AL10" s="438"/>
      <c r="AM10" s="475" t="s">
        <v>117</v>
      </c>
      <c r="AN10" s="476"/>
      <c r="AO10" s="476"/>
      <c r="AP10" s="476"/>
      <c r="AQ10" s="476"/>
      <c r="AR10" s="476"/>
      <c r="AS10" s="476"/>
      <c r="AT10" s="477"/>
      <c r="AU10" s="478" t="s">
        <v>93</v>
      </c>
      <c r="AV10" s="479"/>
      <c r="AW10" s="479"/>
      <c r="AX10" s="479"/>
      <c r="AY10" s="480" t="s">
        <v>118</v>
      </c>
      <c r="AZ10" s="481"/>
      <c r="BA10" s="481"/>
      <c r="BB10" s="481"/>
      <c r="BC10" s="481"/>
      <c r="BD10" s="481"/>
      <c r="BE10" s="481"/>
      <c r="BF10" s="481"/>
      <c r="BG10" s="481"/>
      <c r="BH10" s="481"/>
      <c r="BI10" s="481"/>
      <c r="BJ10" s="481"/>
      <c r="BK10" s="481"/>
      <c r="BL10" s="481"/>
      <c r="BM10" s="482"/>
      <c r="BN10" s="446">
        <v>20</v>
      </c>
      <c r="BO10" s="447"/>
      <c r="BP10" s="447"/>
      <c r="BQ10" s="447"/>
      <c r="BR10" s="447"/>
      <c r="BS10" s="447"/>
      <c r="BT10" s="447"/>
      <c r="BU10" s="448"/>
      <c r="BV10" s="446">
        <v>19</v>
      </c>
      <c r="BW10" s="447"/>
      <c r="BX10" s="447"/>
      <c r="BY10" s="447"/>
      <c r="BZ10" s="447"/>
      <c r="CA10" s="447"/>
      <c r="CB10" s="447"/>
      <c r="CC10" s="448"/>
      <c r="CD10" s="181" t="s">
        <v>119</v>
      </c>
      <c r="CE10" s="182"/>
      <c r="CF10" s="182"/>
      <c r="CG10" s="182"/>
      <c r="CH10" s="182"/>
      <c r="CI10" s="182"/>
      <c r="CJ10" s="182"/>
      <c r="CK10" s="182"/>
      <c r="CL10" s="182"/>
      <c r="CM10" s="182"/>
      <c r="CN10" s="182"/>
      <c r="CO10" s="182"/>
      <c r="CP10" s="182"/>
      <c r="CQ10" s="182"/>
      <c r="CR10" s="182"/>
      <c r="CS10" s="183"/>
      <c r="CT10" s="184"/>
      <c r="CU10" s="185"/>
      <c r="CV10" s="185"/>
      <c r="CW10" s="185"/>
      <c r="CX10" s="185"/>
      <c r="CY10" s="185"/>
      <c r="CZ10" s="185"/>
      <c r="DA10" s="186"/>
      <c r="DB10" s="184"/>
      <c r="DC10" s="185"/>
      <c r="DD10" s="185"/>
      <c r="DE10" s="185"/>
      <c r="DF10" s="185"/>
      <c r="DG10" s="185"/>
      <c r="DH10" s="185"/>
      <c r="DI10" s="186"/>
    </row>
    <row r="11" spans="1:119" ht="18.75" customHeight="1" thickBot="1" x14ac:dyDescent="0.2">
      <c r="A11" s="178"/>
      <c r="B11" s="440"/>
      <c r="C11" s="441"/>
      <c r="D11" s="441"/>
      <c r="E11" s="441"/>
      <c r="F11" s="441"/>
      <c r="G11" s="441"/>
      <c r="H11" s="441"/>
      <c r="I11" s="441"/>
      <c r="J11" s="441"/>
      <c r="K11" s="489"/>
      <c r="L11" s="500" t="s">
        <v>120</v>
      </c>
      <c r="M11" s="501"/>
      <c r="N11" s="501"/>
      <c r="O11" s="501"/>
      <c r="P11" s="501"/>
      <c r="Q11" s="502"/>
      <c r="R11" s="503" t="s">
        <v>121</v>
      </c>
      <c r="S11" s="504"/>
      <c r="T11" s="504"/>
      <c r="U11" s="504"/>
      <c r="V11" s="505"/>
      <c r="W11" s="434"/>
      <c r="X11" s="435"/>
      <c r="Y11" s="435"/>
      <c r="Z11" s="435"/>
      <c r="AA11" s="435"/>
      <c r="AB11" s="435"/>
      <c r="AC11" s="435"/>
      <c r="AD11" s="435"/>
      <c r="AE11" s="435"/>
      <c r="AF11" s="435"/>
      <c r="AG11" s="435"/>
      <c r="AH11" s="435"/>
      <c r="AI11" s="435"/>
      <c r="AJ11" s="435"/>
      <c r="AK11" s="435"/>
      <c r="AL11" s="438"/>
      <c r="AM11" s="475" t="s">
        <v>122</v>
      </c>
      <c r="AN11" s="476"/>
      <c r="AO11" s="476"/>
      <c r="AP11" s="476"/>
      <c r="AQ11" s="476"/>
      <c r="AR11" s="476"/>
      <c r="AS11" s="476"/>
      <c r="AT11" s="477"/>
      <c r="AU11" s="478" t="s">
        <v>123</v>
      </c>
      <c r="AV11" s="479"/>
      <c r="AW11" s="479"/>
      <c r="AX11" s="479"/>
      <c r="AY11" s="480" t="s">
        <v>124</v>
      </c>
      <c r="AZ11" s="481"/>
      <c r="BA11" s="481"/>
      <c r="BB11" s="481"/>
      <c r="BC11" s="481"/>
      <c r="BD11" s="481"/>
      <c r="BE11" s="481"/>
      <c r="BF11" s="481"/>
      <c r="BG11" s="481"/>
      <c r="BH11" s="481"/>
      <c r="BI11" s="481"/>
      <c r="BJ11" s="481"/>
      <c r="BK11" s="481"/>
      <c r="BL11" s="481"/>
      <c r="BM11" s="482"/>
      <c r="BN11" s="446">
        <v>0</v>
      </c>
      <c r="BO11" s="447"/>
      <c r="BP11" s="447"/>
      <c r="BQ11" s="447"/>
      <c r="BR11" s="447"/>
      <c r="BS11" s="447"/>
      <c r="BT11" s="447"/>
      <c r="BU11" s="448"/>
      <c r="BV11" s="446">
        <v>0</v>
      </c>
      <c r="BW11" s="447"/>
      <c r="BX11" s="447"/>
      <c r="BY11" s="447"/>
      <c r="BZ11" s="447"/>
      <c r="CA11" s="447"/>
      <c r="CB11" s="447"/>
      <c r="CC11" s="448"/>
      <c r="CD11" s="449" t="s">
        <v>125</v>
      </c>
      <c r="CE11" s="450"/>
      <c r="CF11" s="450"/>
      <c r="CG11" s="450"/>
      <c r="CH11" s="450"/>
      <c r="CI11" s="450"/>
      <c r="CJ11" s="450"/>
      <c r="CK11" s="450"/>
      <c r="CL11" s="450"/>
      <c r="CM11" s="450"/>
      <c r="CN11" s="450"/>
      <c r="CO11" s="450"/>
      <c r="CP11" s="450"/>
      <c r="CQ11" s="450"/>
      <c r="CR11" s="450"/>
      <c r="CS11" s="451"/>
      <c r="CT11" s="486" t="s">
        <v>126</v>
      </c>
      <c r="CU11" s="487"/>
      <c r="CV11" s="487"/>
      <c r="CW11" s="487"/>
      <c r="CX11" s="487"/>
      <c r="CY11" s="487"/>
      <c r="CZ11" s="487"/>
      <c r="DA11" s="488"/>
      <c r="DB11" s="486" t="s">
        <v>126</v>
      </c>
      <c r="DC11" s="487"/>
      <c r="DD11" s="487"/>
      <c r="DE11" s="487"/>
      <c r="DF11" s="487"/>
      <c r="DG11" s="487"/>
      <c r="DH11" s="487"/>
      <c r="DI11" s="488"/>
    </row>
    <row r="12" spans="1:119" ht="18.75" customHeight="1" x14ac:dyDescent="0.15">
      <c r="A12" s="178"/>
      <c r="B12" s="506" t="s">
        <v>127</v>
      </c>
      <c r="C12" s="507"/>
      <c r="D12" s="507"/>
      <c r="E12" s="507"/>
      <c r="F12" s="507"/>
      <c r="G12" s="507"/>
      <c r="H12" s="507"/>
      <c r="I12" s="507"/>
      <c r="J12" s="507"/>
      <c r="K12" s="508"/>
      <c r="L12" s="515" t="s">
        <v>128</v>
      </c>
      <c r="M12" s="516"/>
      <c r="N12" s="516"/>
      <c r="O12" s="516"/>
      <c r="P12" s="516"/>
      <c r="Q12" s="517"/>
      <c r="R12" s="518">
        <v>13490</v>
      </c>
      <c r="S12" s="519"/>
      <c r="T12" s="519"/>
      <c r="U12" s="519"/>
      <c r="V12" s="520"/>
      <c r="W12" s="521" t="s">
        <v>1</v>
      </c>
      <c r="X12" s="479"/>
      <c r="Y12" s="479"/>
      <c r="Z12" s="479"/>
      <c r="AA12" s="479"/>
      <c r="AB12" s="522"/>
      <c r="AC12" s="523" t="s">
        <v>129</v>
      </c>
      <c r="AD12" s="524"/>
      <c r="AE12" s="524"/>
      <c r="AF12" s="524"/>
      <c r="AG12" s="525"/>
      <c r="AH12" s="523" t="s">
        <v>130</v>
      </c>
      <c r="AI12" s="524"/>
      <c r="AJ12" s="524"/>
      <c r="AK12" s="524"/>
      <c r="AL12" s="526"/>
      <c r="AM12" s="475" t="s">
        <v>131</v>
      </c>
      <c r="AN12" s="476"/>
      <c r="AO12" s="476"/>
      <c r="AP12" s="476"/>
      <c r="AQ12" s="476"/>
      <c r="AR12" s="476"/>
      <c r="AS12" s="476"/>
      <c r="AT12" s="477"/>
      <c r="AU12" s="478" t="s">
        <v>93</v>
      </c>
      <c r="AV12" s="479"/>
      <c r="AW12" s="479"/>
      <c r="AX12" s="479"/>
      <c r="AY12" s="480" t="s">
        <v>132</v>
      </c>
      <c r="AZ12" s="481"/>
      <c r="BA12" s="481"/>
      <c r="BB12" s="481"/>
      <c r="BC12" s="481"/>
      <c r="BD12" s="481"/>
      <c r="BE12" s="481"/>
      <c r="BF12" s="481"/>
      <c r="BG12" s="481"/>
      <c r="BH12" s="481"/>
      <c r="BI12" s="481"/>
      <c r="BJ12" s="481"/>
      <c r="BK12" s="481"/>
      <c r="BL12" s="481"/>
      <c r="BM12" s="482"/>
      <c r="BN12" s="446">
        <v>57000</v>
      </c>
      <c r="BO12" s="447"/>
      <c r="BP12" s="447"/>
      <c r="BQ12" s="447"/>
      <c r="BR12" s="447"/>
      <c r="BS12" s="447"/>
      <c r="BT12" s="447"/>
      <c r="BU12" s="448"/>
      <c r="BV12" s="446">
        <v>50000</v>
      </c>
      <c r="BW12" s="447"/>
      <c r="BX12" s="447"/>
      <c r="BY12" s="447"/>
      <c r="BZ12" s="447"/>
      <c r="CA12" s="447"/>
      <c r="CB12" s="447"/>
      <c r="CC12" s="448"/>
      <c r="CD12" s="449" t="s">
        <v>133</v>
      </c>
      <c r="CE12" s="450"/>
      <c r="CF12" s="450"/>
      <c r="CG12" s="450"/>
      <c r="CH12" s="450"/>
      <c r="CI12" s="450"/>
      <c r="CJ12" s="450"/>
      <c r="CK12" s="450"/>
      <c r="CL12" s="450"/>
      <c r="CM12" s="450"/>
      <c r="CN12" s="450"/>
      <c r="CO12" s="450"/>
      <c r="CP12" s="450"/>
      <c r="CQ12" s="450"/>
      <c r="CR12" s="450"/>
      <c r="CS12" s="451"/>
      <c r="CT12" s="486" t="s">
        <v>126</v>
      </c>
      <c r="CU12" s="487"/>
      <c r="CV12" s="487"/>
      <c r="CW12" s="487"/>
      <c r="CX12" s="487"/>
      <c r="CY12" s="487"/>
      <c r="CZ12" s="487"/>
      <c r="DA12" s="488"/>
      <c r="DB12" s="486" t="s">
        <v>126</v>
      </c>
      <c r="DC12" s="487"/>
      <c r="DD12" s="487"/>
      <c r="DE12" s="487"/>
      <c r="DF12" s="487"/>
      <c r="DG12" s="487"/>
      <c r="DH12" s="487"/>
      <c r="DI12" s="488"/>
    </row>
    <row r="13" spans="1:119" ht="18.75" customHeight="1" x14ac:dyDescent="0.15">
      <c r="A13" s="178"/>
      <c r="B13" s="509"/>
      <c r="C13" s="510"/>
      <c r="D13" s="510"/>
      <c r="E13" s="510"/>
      <c r="F13" s="510"/>
      <c r="G13" s="510"/>
      <c r="H13" s="510"/>
      <c r="I13" s="510"/>
      <c r="J13" s="510"/>
      <c r="K13" s="511"/>
      <c r="L13" s="187"/>
      <c r="M13" s="537" t="s">
        <v>134</v>
      </c>
      <c r="N13" s="538"/>
      <c r="O13" s="538"/>
      <c r="P13" s="538"/>
      <c r="Q13" s="539"/>
      <c r="R13" s="530">
        <v>13392</v>
      </c>
      <c r="S13" s="531"/>
      <c r="T13" s="531"/>
      <c r="U13" s="531"/>
      <c r="V13" s="532"/>
      <c r="W13" s="462" t="s">
        <v>135</v>
      </c>
      <c r="X13" s="463"/>
      <c r="Y13" s="463"/>
      <c r="Z13" s="463"/>
      <c r="AA13" s="463"/>
      <c r="AB13" s="453"/>
      <c r="AC13" s="497">
        <v>525</v>
      </c>
      <c r="AD13" s="498"/>
      <c r="AE13" s="498"/>
      <c r="AF13" s="498"/>
      <c r="AG13" s="540"/>
      <c r="AH13" s="497">
        <v>765</v>
      </c>
      <c r="AI13" s="498"/>
      <c r="AJ13" s="498"/>
      <c r="AK13" s="498"/>
      <c r="AL13" s="499"/>
      <c r="AM13" s="475" t="s">
        <v>136</v>
      </c>
      <c r="AN13" s="476"/>
      <c r="AO13" s="476"/>
      <c r="AP13" s="476"/>
      <c r="AQ13" s="476"/>
      <c r="AR13" s="476"/>
      <c r="AS13" s="476"/>
      <c r="AT13" s="477"/>
      <c r="AU13" s="478" t="s">
        <v>123</v>
      </c>
      <c r="AV13" s="479"/>
      <c r="AW13" s="479"/>
      <c r="AX13" s="479"/>
      <c r="AY13" s="480" t="s">
        <v>137</v>
      </c>
      <c r="AZ13" s="481"/>
      <c r="BA13" s="481"/>
      <c r="BB13" s="481"/>
      <c r="BC13" s="481"/>
      <c r="BD13" s="481"/>
      <c r="BE13" s="481"/>
      <c r="BF13" s="481"/>
      <c r="BG13" s="481"/>
      <c r="BH13" s="481"/>
      <c r="BI13" s="481"/>
      <c r="BJ13" s="481"/>
      <c r="BK13" s="481"/>
      <c r="BL13" s="481"/>
      <c r="BM13" s="482"/>
      <c r="BN13" s="446">
        <v>-3228</v>
      </c>
      <c r="BO13" s="447"/>
      <c r="BP13" s="447"/>
      <c r="BQ13" s="447"/>
      <c r="BR13" s="447"/>
      <c r="BS13" s="447"/>
      <c r="BT13" s="447"/>
      <c r="BU13" s="448"/>
      <c r="BV13" s="446">
        <v>26819</v>
      </c>
      <c r="BW13" s="447"/>
      <c r="BX13" s="447"/>
      <c r="BY13" s="447"/>
      <c r="BZ13" s="447"/>
      <c r="CA13" s="447"/>
      <c r="CB13" s="447"/>
      <c r="CC13" s="448"/>
      <c r="CD13" s="449" t="s">
        <v>138</v>
      </c>
      <c r="CE13" s="450"/>
      <c r="CF13" s="450"/>
      <c r="CG13" s="450"/>
      <c r="CH13" s="450"/>
      <c r="CI13" s="450"/>
      <c r="CJ13" s="450"/>
      <c r="CK13" s="450"/>
      <c r="CL13" s="450"/>
      <c r="CM13" s="450"/>
      <c r="CN13" s="450"/>
      <c r="CO13" s="450"/>
      <c r="CP13" s="450"/>
      <c r="CQ13" s="450"/>
      <c r="CR13" s="450"/>
      <c r="CS13" s="451"/>
      <c r="CT13" s="443">
        <v>12.6</v>
      </c>
      <c r="CU13" s="444"/>
      <c r="CV13" s="444"/>
      <c r="CW13" s="444"/>
      <c r="CX13" s="444"/>
      <c r="CY13" s="444"/>
      <c r="CZ13" s="444"/>
      <c r="DA13" s="445"/>
      <c r="DB13" s="443">
        <v>13.1</v>
      </c>
      <c r="DC13" s="444"/>
      <c r="DD13" s="444"/>
      <c r="DE13" s="444"/>
      <c r="DF13" s="444"/>
      <c r="DG13" s="444"/>
      <c r="DH13" s="444"/>
      <c r="DI13" s="445"/>
    </row>
    <row r="14" spans="1:119" ht="18.75" customHeight="1" thickBot="1" x14ac:dyDescent="0.2">
      <c r="A14" s="178"/>
      <c r="B14" s="509"/>
      <c r="C14" s="510"/>
      <c r="D14" s="510"/>
      <c r="E14" s="510"/>
      <c r="F14" s="510"/>
      <c r="G14" s="510"/>
      <c r="H14" s="510"/>
      <c r="I14" s="510"/>
      <c r="J14" s="510"/>
      <c r="K14" s="511"/>
      <c r="L14" s="527" t="s">
        <v>139</v>
      </c>
      <c r="M14" s="528"/>
      <c r="N14" s="528"/>
      <c r="O14" s="528"/>
      <c r="P14" s="528"/>
      <c r="Q14" s="529"/>
      <c r="R14" s="530">
        <v>13751</v>
      </c>
      <c r="S14" s="531"/>
      <c r="T14" s="531"/>
      <c r="U14" s="531"/>
      <c r="V14" s="532"/>
      <c r="W14" s="436"/>
      <c r="X14" s="437"/>
      <c r="Y14" s="437"/>
      <c r="Z14" s="437"/>
      <c r="AA14" s="437"/>
      <c r="AB14" s="426"/>
      <c r="AC14" s="533">
        <v>8</v>
      </c>
      <c r="AD14" s="534"/>
      <c r="AE14" s="534"/>
      <c r="AF14" s="534"/>
      <c r="AG14" s="535"/>
      <c r="AH14" s="533">
        <v>10.199999999999999</v>
      </c>
      <c r="AI14" s="534"/>
      <c r="AJ14" s="534"/>
      <c r="AK14" s="534"/>
      <c r="AL14" s="536"/>
      <c r="AM14" s="475"/>
      <c r="AN14" s="476"/>
      <c r="AO14" s="476"/>
      <c r="AP14" s="476"/>
      <c r="AQ14" s="476"/>
      <c r="AR14" s="476"/>
      <c r="AS14" s="476"/>
      <c r="AT14" s="477"/>
      <c r="AU14" s="478"/>
      <c r="AV14" s="479"/>
      <c r="AW14" s="479"/>
      <c r="AX14" s="479"/>
      <c r="AY14" s="480"/>
      <c r="AZ14" s="481"/>
      <c r="BA14" s="481"/>
      <c r="BB14" s="481"/>
      <c r="BC14" s="481"/>
      <c r="BD14" s="481"/>
      <c r="BE14" s="481"/>
      <c r="BF14" s="481"/>
      <c r="BG14" s="481"/>
      <c r="BH14" s="481"/>
      <c r="BI14" s="481"/>
      <c r="BJ14" s="481"/>
      <c r="BK14" s="481"/>
      <c r="BL14" s="481"/>
      <c r="BM14" s="482"/>
      <c r="BN14" s="446"/>
      <c r="BO14" s="447"/>
      <c r="BP14" s="447"/>
      <c r="BQ14" s="447"/>
      <c r="BR14" s="447"/>
      <c r="BS14" s="447"/>
      <c r="BT14" s="447"/>
      <c r="BU14" s="448"/>
      <c r="BV14" s="446"/>
      <c r="BW14" s="447"/>
      <c r="BX14" s="447"/>
      <c r="BY14" s="447"/>
      <c r="BZ14" s="447"/>
      <c r="CA14" s="447"/>
      <c r="CB14" s="447"/>
      <c r="CC14" s="448"/>
      <c r="CD14" s="541" t="s">
        <v>140</v>
      </c>
      <c r="CE14" s="542"/>
      <c r="CF14" s="542"/>
      <c r="CG14" s="542"/>
      <c r="CH14" s="542"/>
      <c r="CI14" s="542"/>
      <c r="CJ14" s="542"/>
      <c r="CK14" s="542"/>
      <c r="CL14" s="542"/>
      <c r="CM14" s="542"/>
      <c r="CN14" s="542"/>
      <c r="CO14" s="542"/>
      <c r="CP14" s="542"/>
      <c r="CQ14" s="542"/>
      <c r="CR14" s="542"/>
      <c r="CS14" s="543"/>
      <c r="CT14" s="544" t="s">
        <v>126</v>
      </c>
      <c r="CU14" s="545"/>
      <c r="CV14" s="545"/>
      <c r="CW14" s="545"/>
      <c r="CX14" s="545"/>
      <c r="CY14" s="545"/>
      <c r="CZ14" s="545"/>
      <c r="DA14" s="546"/>
      <c r="DB14" s="544" t="s">
        <v>126</v>
      </c>
      <c r="DC14" s="545"/>
      <c r="DD14" s="545"/>
      <c r="DE14" s="545"/>
      <c r="DF14" s="545"/>
      <c r="DG14" s="545"/>
      <c r="DH14" s="545"/>
      <c r="DI14" s="546"/>
    </row>
    <row r="15" spans="1:119" ht="18.75" customHeight="1" x14ac:dyDescent="0.15">
      <c r="A15" s="178"/>
      <c r="B15" s="509"/>
      <c r="C15" s="510"/>
      <c r="D15" s="510"/>
      <c r="E15" s="510"/>
      <c r="F15" s="510"/>
      <c r="G15" s="510"/>
      <c r="H15" s="510"/>
      <c r="I15" s="510"/>
      <c r="J15" s="510"/>
      <c r="K15" s="511"/>
      <c r="L15" s="187"/>
      <c r="M15" s="537" t="s">
        <v>141</v>
      </c>
      <c r="N15" s="538"/>
      <c r="O15" s="538"/>
      <c r="P15" s="538"/>
      <c r="Q15" s="539"/>
      <c r="R15" s="530">
        <v>13636</v>
      </c>
      <c r="S15" s="531"/>
      <c r="T15" s="531"/>
      <c r="U15" s="531"/>
      <c r="V15" s="532"/>
      <c r="W15" s="462" t="s">
        <v>142</v>
      </c>
      <c r="X15" s="463"/>
      <c r="Y15" s="463"/>
      <c r="Z15" s="463"/>
      <c r="AA15" s="463"/>
      <c r="AB15" s="453"/>
      <c r="AC15" s="497">
        <v>2773</v>
      </c>
      <c r="AD15" s="498"/>
      <c r="AE15" s="498"/>
      <c r="AF15" s="498"/>
      <c r="AG15" s="540"/>
      <c r="AH15" s="497">
        <v>3127</v>
      </c>
      <c r="AI15" s="498"/>
      <c r="AJ15" s="498"/>
      <c r="AK15" s="498"/>
      <c r="AL15" s="499"/>
      <c r="AM15" s="475"/>
      <c r="AN15" s="476"/>
      <c r="AO15" s="476"/>
      <c r="AP15" s="476"/>
      <c r="AQ15" s="476"/>
      <c r="AR15" s="476"/>
      <c r="AS15" s="476"/>
      <c r="AT15" s="477"/>
      <c r="AU15" s="478"/>
      <c r="AV15" s="479"/>
      <c r="AW15" s="479"/>
      <c r="AX15" s="479"/>
      <c r="AY15" s="406" t="s">
        <v>143</v>
      </c>
      <c r="AZ15" s="407"/>
      <c r="BA15" s="407"/>
      <c r="BB15" s="407"/>
      <c r="BC15" s="407"/>
      <c r="BD15" s="407"/>
      <c r="BE15" s="407"/>
      <c r="BF15" s="407"/>
      <c r="BG15" s="407"/>
      <c r="BH15" s="407"/>
      <c r="BI15" s="407"/>
      <c r="BJ15" s="407"/>
      <c r="BK15" s="407"/>
      <c r="BL15" s="407"/>
      <c r="BM15" s="408"/>
      <c r="BN15" s="409">
        <v>1947454</v>
      </c>
      <c r="BO15" s="410"/>
      <c r="BP15" s="410"/>
      <c r="BQ15" s="410"/>
      <c r="BR15" s="410"/>
      <c r="BS15" s="410"/>
      <c r="BT15" s="410"/>
      <c r="BU15" s="411"/>
      <c r="BV15" s="409">
        <v>2011088</v>
      </c>
      <c r="BW15" s="410"/>
      <c r="BX15" s="410"/>
      <c r="BY15" s="410"/>
      <c r="BZ15" s="410"/>
      <c r="CA15" s="410"/>
      <c r="CB15" s="410"/>
      <c r="CC15" s="411"/>
      <c r="CD15" s="547" t="s">
        <v>144</v>
      </c>
      <c r="CE15" s="548"/>
      <c r="CF15" s="548"/>
      <c r="CG15" s="548"/>
      <c r="CH15" s="548"/>
      <c r="CI15" s="548"/>
      <c r="CJ15" s="548"/>
      <c r="CK15" s="548"/>
      <c r="CL15" s="548"/>
      <c r="CM15" s="548"/>
      <c r="CN15" s="548"/>
      <c r="CO15" s="548"/>
      <c r="CP15" s="548"/>
      <c r="CQ15" s="548"/>
      <c r="CR15" s="548"/>
      <c r="CS15" s="549"/>
      <c r="CT15" s="188"/>
      <c r="CU15" s="189"/>
      <c r="CV15" s="189"/>
      <c r="CW15" s="189"/>
      <c r="CX15" s="189"/>
      <c r="CY15" s="189"/>
      <c r="CZ15" s="189"/>
      <c r="DA15" s="190"/>
      <c r="DB15" s="188"/>
      <c r="DC15" s="189"/>
      <c r="DD15" s="189"/>
      <c r="DE15" s="189"/>
      <c r="DF15" s="189"/>
      <c r="DG15" s="189"/>
      <c r="DH15" s="189"/>
      <c r="DI15" s="190"/>
    </row>
    <row r="16" spans="1:119" ht="18.75" customHeight="1" x14ac:dyDescent="0.15">
      <c r="A16" s="178"/>
      <c r="B16" s="509"/>
      <c r="C16" s="510"/>
      <c r="D16" s="510"/>
      <c r="E16" s="510"/>
      <c r="F16" s="510"/>
      <c r="G16" s="510"/>
      <c r="H16" s="510"/>
      <c r="I16" s="510"/>
      <c r="J16" s="510"/>
      <c r="K16" s="511"/>
      <c r="L16" s="527" t="s">
        <v>145</v>
      </c>
      <c r="M16" s="550"/>
      <c r="N16" s="550"/>
      <c r="O16" s="550"/>
      <c r="P16" s="550"/>
      <c r="Q16" s="551"/>
      <c r="R16" s="552" t="s">
        <v>146</v>
      </c>
      <c r="S16" s="553"/>
      <c r="T16" s="553"/>
      <c r="U16" s="553"/>
      <c r="V16" s="554"/>
      <c r="W16" s="436"/>
      <c r="X16" s="437"/>
      <c r="Y16" s="437"/>
      <c r="Z16" s="437"/>
      <c r="AA16" s="437"/>
      <c r="AB16" s="426"/>
      <c r="AC16" s="533">
        <v>42.3</v>
      </c>
      <c r="AD16" s="534"/>
      <c r="AE16" s="534"/>
      <c r="AF16" s="534"/>
      <c r="AG16" s="535"/>
      <c r="AH16" s="533">
        <v>41.8</v>
      </c>
      <c r="AI16" s="534"/>
      <c r="AJ16" s="534"/>
      <c r="AK16" s="534"/>
      <c r="AL16" s="536"/>
      <c r="AM16" s="475"/>
      <c r="AN16" s="476"/>
      <c r="AO16" s="476"/>
      <c r="AP16" s="476"/>
      <c r="AQ16" s="476"/>
      <c r="AR16" s="476"/>
      <c r="AS16" s="476"/>
      <c r="AT16" s="477"/>
      <c r="AU16" s="478"/>
      <c r="AV16" s="479"/>
      <c r="AW16" s="479"/>
      <c r="AX16" s="479"/>
      <c r="AY16" s="480" t="s">
        <v>147</v>
      </c>
      <c r="AZ16" s="481"/>
      <c r="BA16" s="481"/>
      <c r="BB16" s="481"/>
      <c r="BC16" s="481"/>
      <c r="BD16" s="481"/>
      <c r="BE16" s="481"/>
      <c r="BF16" s="481"/>
      <c r="BG16" s="481"/>
      <c r="BH16" s="481"/>
      <c r="BI16" s="481"/>
      <c r="BJ16" s="481"/>
      <c r="BK16" s="481"/>
      <c r="BL16" s="481"/>
      <c r="BM16" s="482"/>
      <c r="BN16" s="446">
        <v>3939717</v>
      </c>
      <c r="BO16" s="447"/>
      <c r="BP16" s="447"/>
      <c r="BQ16" s="447"/>
      <c r="BR16" s="447"/>
      <c r="BS16" s="447"/>
      <c r="BT16" s="447"/>
      <c r="BU16" s="448"/>
      <c r="BV16" s="446">
        <v>3693875</v>
      </c>
      <c r="BW16" s="447"/>
      <c r="BX16" s="447"/>
      <c r="BY16" s="447"/>
      <c r="BZ16" s="447"/>
      <c r="CA16" s="447"/>
      <c r="CB16" s="447"/>
      <c r="CC16" s="448"/>
      <c r="CD16" s="191"/>
      <c r="CE16" s="560"/>
      <c r="CF16" s="560"/>
      <c r="CG16" s="560"/>
      <c r="CH16" s="560"/>
      <c r="CI16" s="560"/>
      <c r="CJ16" s="560"/>
      <c r="CK16" s="560"/>
      <c r="CL16" s="560"/>
      <c r="CM16" s="560"/>
      <c r="CN16" s="560"/>
      <c r="CO16" s="560"/>
      <c r="CP16" s="560"/>
      <c r="CQ16" s="560"/>
      <c r="CR16" s="560"/>
      <c r="CS16" s="561"/>
      <c r="CT16" s="443"/>
      <c r="CU16" s="444"/>
      <c r="CV16" s="444"/>
      <c r="CW16" s="444"/>
      <c r="CX16" s="444"/>
      <c r="CY16" s="444"/>
      <c r="CZ16" s="444"/>
      <c r="DA16" s="445"/>
      <c r="DB16" s="443"/>
      <c r="DC16" s="444"/>
      <c r="DD16" s="444"/>
      <c r="DE16" s="444"/>
      <c r="DF16" s="444"/>
      <c r="DG16" s="444"/>
      <c r="DH16" s="444"/>
      <c r="DI16" s="445"/>
    </row>
    <row r="17" spans="1:113" ht="18.75" customHeight="1" thickBot="1" x14ac:dyDescent="0.2">
      <c r="A17" s="178"/>
      <c r="B17" s="512"/>
      <c r="C17" s="513"/>
      <c r="D17" s="513"/>
      <c r="E17" s="513"/>
      <c r="F17" s="513"/>
      <c r="G17" s="513"/>
      <c r="H17" s="513"/>
      <c r="I17" s="513"/>
      <c r="J17" s="513"/>
      <c r="K17" s="514"/>
      <c r="L17" s="192"/>
      <c r="M17" s="557" t="s">
        <v>148</v>
      </c>
      <c r="N17" s="558"/>
      <c r="O17" s="558"/>
      <c r="P17" s="558"/>
      <c r="Q17" s="559"/>
      <c r="R17" s="552" t="s">
        <v>149</v>
      </c>
      <c r="S17" s="553"/>
      <c r="T17" s="553"/>
      <c r="U17" s="553"/>
      <c r="V17" s="554"/>
      <c r="W17" s="462" t="s">
        <v>150</v>
      </c>
      <c r="X17" s="463"/>
      <c r="Y17" s="463"/>
      <c r="Z17" s="463"/>
      <c r="AA17" s="463"/>
      <c r="AB17" s="453"/>
      <c r="AC17" s="497">
        <v>3258</v>
      </c>
      <c r="AD17" s="498"/>
      <c r="AE17" s="498"/>
      <c r="AF17" s="498"/>
      <c r="AG17" s="540"/>
      <c r="AH17" s="497">
        <v>3587</v>
      </c>
      <c r="AI17" s="498"/>
      <c r="AJ17" s="498"/>
      <c r="AK17" s="498"/>
      <c r="AL17" s="499"/>
      <c r="AM17" s="475"/>
      <c r="AN17" s="476"/>
      <c r="AO17" s="476"/>
      <c r="AP17" s="476"/>
      <c r="AQ17" s="476"/>
      <c r="AR17" s="476"/>
      <c r="AS17" s="476"/>
      <c r="AT17" s="477"/>
      <c r="AU17" s="478"/>
      <c r="AV17" s="479"/>
      <c r="AW17" s="479"/>
      <c r="AX17" s="479"/>
      <c r="AY17" s="480" t="s">
        <v>151</v>
      </c>
      <c r="AZ17" s="481"/>
      <c r="BA17" s="481"/>
      <c r="BB17" s="481"/>
      <c r="BC17" s="481"/>
      <c r="BD17" s="481"/>
      <c r="BE17" s="481"/>
      <c r="BF17" s="481"/>
      <c r="BG17" s="481"/>
      <c r="BH17" s="481"/>
      <c r="BI17" s="481"/>
      <c r="BJ17" s="481"/>
      <c r="BK17" s="481"/>
      <c r="BL17" s="481"/>
      <c r="BM17" s="482"/>
      <c r="BN17" s="446">
        <v>2467370</v>
      </c>
      <c r="BO17" s="447"/>
      <c r="BP17" s="447"/>
      <c r="BQ17" s="447"/>
      <c r="BR17" s="447"/>
      <c r="BS17" s="447"/>
      <c r="BT17" s="447"/>
      <c r="BU17" s="448"/>
      <c r="BV17" s="446">
        <v>2551578</v>
      </c>
      <c r="BW17" s="447"/>
      <c r="BX17" s="447"/>
      <c r="BY17" s="447"/>
      <c r="BZ17" s="447"/>
      <c r="CA17" s="447"/>
      <c r="CB17" s="447"/>
      <c r="CC17" s="448"/>
      <c r="CD17" s="191"/>
      <c r="CE17" s="560"/>
      <c r="CF17" s="560"/>
      <c r="CG17" s="560"/>
      <c r="CH17" s="560"/>
      <c r="CI17" s="560"/>
      <c r="CJ17" s="560"/>
      <c r="CK17" s="560"/>
      <c r="CL17" s="560"/>
      <c r="CM17" s="560"/>
      <c r="CN17" s="560"/>
      <c r="CO17" s="560"/>
      <c r="CP17" s="560"/>
      <c r="CQ17" s="560"/>
      <c r="CR17" s="560"/>
      <c r="CS17" s="561"/>
      <c r="CT17" s="443"/>
      <c r="CU17" s="444"/>
      <c r="CV17" s="444"/>
      <c r="CW17" s="444"/>
      <c r="CX17" s="444"/>
      <c r="CY17" s="444"/>
      <c r="CZ17" s="444"/>
      <c r="DA17" s="445"/>
      <c r="DB17" s="443"/>
      <c r="DC17" s="444"/>
      <c r="DD17" s="444"/>
      <c r="DE17" s="444"/>
      <c r="DF17" s="444"/>
      <c r="DG17" s="444"/>
      <c r="DH17" s="444"/>
      <c r="DI17" s="445"/>
    </row>
    <row r="18" spans="1:113" ht="18.75" customHeight="1" thickBot="1" x14ac:dyDescent="0.2">
      <c r="A18" s="178"/>
      <c r="B18" s="568" t="s">
        <v>152</v>
      </c>
      <c r="C18" s="489"/>
      <c r="D18" s="489"/>
      <c r="E18" s="569"/>
      <c r="F18" s="569"/>
      <c r="G18" s="569"/>
      <c r="H18" s="569"/>
      <c r="I18" s="569"/>
      <c r="J18" s="569"/>
      <c r="K18" s="569"/>
      <c r="L18" s="570">
        <v>159.93</v>
      </c>
      <c r="M18" s="570"/>
      <c r="N18" s="570"/>
      <c r="O18" s="570"/>
      <c r="P18" s="570"/>
      <c r="Q18" s="570"/>
      <c r="R18" s="571"/>
      <c r="S18" s="571"/>
      <c r="T18" s="571"/>
      <c r="U18" s="571"/>
      <c r="V18" s="572"/>
      <c r="W18" s="464"/>
      <c r="X18" s="465"/>
      <c r="Y18" s="465"/>
      <c r="Z18" s="465"/>
      <c r="AA18" s="465"/>
      <c r="AB18" s="456"/>
      <c r="AC18" s="573">
        <v>49.7</v>
      </c>
      <c r="AD18" s="574"/>
      <c r="AE18" s="574"/>
      <c r="AF18" s="574"/>
      <c r="AG18" s="575"/>
      <c r="AH18" s="573">
        <v>48</v>
      </c>
      <c r="AI18" s="574"/>
      <c r="AJ18" s="574"/>
      <c r="AK18" s="574"/>
      <c r="AL18" s="576"/>
      <c r="AM18" s="475"/>
      <c r="AN18" s="476"/>
      <c r="AO18" s="476"/>
      <c r="AP18" s="476"/>
      <c r="AQ18" s="476"/>
      <c r="AR18" s="476"/>
      <c r="AS18" s="476"/>
      <c r="AT18" s="477"/>
      <c r="AU18" s="478"/>
      <c r="AV18" s="479"/>
      <c r="AW18" s="479"/>
      <c r="AX18" s="479"/>
      <c r="AY18" s="480" t="s">
        <v>153</v>
      </c>
      <c r="AZ18" s="481"/>
      <c r="BA18" s="481"/>
      <c r="BB18" s="481"/>
      <c r="BC18" s="481"/>
      <c r="BD18" s="481"/>
      <c r="BE18" s="481"/>
      <c r="BF18" s="481"/>
      <c r="BG18" s="481"/>
      <c r="BH18" s="481"/>
      <c r="BI18" s="481"/>
      <c r="BJ18" s="481"/>
      <c r="BK18" s="481"/>
      <c r="BL18" s="481"/>
      <c r="BM18" s="482"/>
      <c r="BN18" s="446">
        <v>3782552</v>
      </c>
      <c r="BO18" s="447"/>
      <c r="BP18" s="447"/>
      <c r="BQ18" s="447"/>
      <c r="BR18" s="447"/>
      <c r="BS18" s="447"/>
      <c r="BT18" s="447"/>
      <c r="BU18" s="448"/>
      <c r="BV18" s="446">
        <v>3613598</v>
      </c>
      <c r="BW18" s="447"/>
      <c r="BX18" s="447"/>
      <c r="BY18" s="447"/>
      <c r="BZ18" s="447"/>
      <c r="CA18" s="447"/>
      <c r="CB18" s="447"/>
      <c r="CC18" s="448"/>
      <c r="CD18" s="191"/>
      <c r="CE18" s="560"/>
      <c r="CF18" s="560"/>
      <c r="CG18" s="560"/>
      <c r="CH18" s="560"/>
      <c r="CI18" s="560"/>
      <c r="CJ18" s="560"/>
      <c r="CK18" s="560"/>
      <c r="CL18" s="560"/>
      <c r="CM18" s="560"/>
      <c r="CN18" s="560"/>
      <c r="CO18" s="560"/>
      <c r="CP18" s="560"/>
      <c r="CQ18" s="560"/>
      <c r="CR18" s="560"/>
      <c r="CS18" s="561"/>
      <c r="CT18" s="443"/>
      <c r="CU18" s="444"/>
      <c r="CV18" s="444"/>
      <c r="CW18" s="444"/>
      <c r="CX18" s="444"/>
      <c r="CY18" s="444"/>
      <c r="CZ18" s="444"/>
      <c r="DA18" s="445"/>
      <c r="DB18" s="443"/>
      <c r="DC18" s="444"/>
      <c r="DD18" s="444"/>
      <c r="DE18" s="444"/>
      <c r="DF18" s="444"/>
      <c r="DG18" s="444"/>
      <c r="DH18" s="444"/>
      <c r="DI18" s="445"/>
    </row>
    <row r="19" spans="1:113" ht="18.75" customHeight="1" thickBot="1" x14ac:dyDescent="0.2">
      <c r="A19" s="178"/>
      <c r="B19" s="568" t="s">
        <v>154</v>
      </c>
      <c r="C19" s="489"/>
      <c r="D19" s="489"/>
      <c r="E19" s="569"/>
      <c r="F19" s="569"/>
      <c r="G19" s="569"/>
      <c r="H19" s="569"/>
      <c r="I19" s="569"/>
      <c r="J19" s="569"/>
      <c r="K19" s="569"/>
      <c r="L19" s="577">
        <v>83</v>
      </c>
      <c r="M19" s="577"/>
      <c r="N19" s="577"/>
      <c r="O19" s="577"/>
      <c r="P19" s="577"/>
      <c r="Q19" s="577"/>
      <c r="R19" s="578"/>
      <c r="S19" s="578"/>
      <c r="T19" s="578"/>
      <c r="U19" s="578"/>
      <c r="V19" s="579"/>
      <c r="W19" s="403"/>
      <c r="X19" s="404"/>
      <c r="Y19" s="404"/>
      <c r="Z19" s="404"/>
      <c r="AA19" s="404"/>
      <c r="AB19" s="404"/>
      <c r="AC19" s="555"/>
      <c r="AD19" s="555"/>
      <c r="AE19" s="555"/>
      <c r="AF19" s="555"/>
      <c r="AG19" s="555"/>
      <c r="AH19" s="555"/>
      <c r="AI19" s="555"/>
      <c r="AJ19" s="555"/>
      <c r="AK19" s="555"/>
      <c r="AL19" s="556"/>
      <c r="AM19" s="475"/>
      <c r="AN19" s="476"/>
      <c r="AO19" s="476"/>
      <c r="AP19" s="476"/>
      <c r="AQ19" s="476"/>
      <c r="AR19" s="476"/>
      <c r="AS19" s="476"/>
      <c r="AT19" s="477"/>
      <c r="AU19" s="478"/>
      <c r="AV19" s="479"/>
      <c r="AW19" s="479"/>
      <c r="AX19" s="479"/>
      <c r="AY19" s="480" t="s">
        <v>155</v>
      </c>
      <c r="AZ19" s="481"/>
      <c r="BA19" s="481"/>
      <c r="BB19" s="481"/>
      <c r="BC19" s="481"/>
      <c r="BD19" s="481"/>
      <c r="BE19" s="481"/>
      <c r="BF19" s="481"/>
      <c r="BG19" s="481"/>
      <c r="BH19" s="481"/>
      <c r="BI19" s="481"/>
      <c r="BJ19" s="481"/>
      <c r="BK19" s="481"/>
      <c r="BL19" s="481"/>
      <c r="BM19" s="482"/>
      <c r="BN19" s="446">
        <v>5468911</v>
      </c>
      <c r="BO19" s="447"/>
      <c r="BP19" s="447"/>
      <c r="BQ19" s="447"/>
      <c r="BR19" s="447"/>
      <c r="BS19" s="447"/>
      <c r="BT19" s="447"/>
      <c r="BU19" s="448"/>
      <c r="BV19" s="446">
        <v>5893874</v>
      </c>
      <c r="BW19" s="447"/>
      <c r="BX19" s="447"/>
      <c r="BY19" s="447"/>
      <c r="BZ19" s="447"/>
      <c r="CA19" s="447"/>
      <c r="CB19" s="447"/>
      <c r="CC19" s="448"/>
      <c r="CD19" s="191"/>
      <c r="CE19" s="560"/>
      <c r="CF19" s="560"/>
      <c r="CG19" s="560"/>
      <c r="CH19" s="560"/>
      <c r="CI19" s="560"/>
      <c r="CJ19" s="560"/>
      <c r="CK19" s="560"/>
      <c r="CL19" s="560"/>
      <c r="CM19" s="560"/>
      <c r="CN19" s="560"/>
      <c r="CO19" s="560"/>
      <c r="CP19" s="560"/>
      <c r="CQ19" s="560"/>
      <c r="CR19" s="560"/>
      <c r="CS19" s="561"/>
      <c r="CT19" s="443"/>
      <c r="CU19" s="444"/>
      <c r="CV19" s="444"/>
      <c r="CW19" s="444"/>
      <c r="CX19" s="444"/>
      <c r="CY19" s="444"/>
      <c r="CZ19" s="444"/>
      <c r="DA19" s="445"/>
      <c r="DB19" s="443"/>
      <c r="DC19" s="444"/>
      <c r="DD19" s="444"/>
      <c r="DE19" s="444"/>
      <c r="DF19" s="444"/>
      <c r="DG19" s="444"/>
      <c r="DH19" s="444"/>
      <c r="DI19" s="445"/>
    </row>
    <row r="20" spans="1:113" ht="18.75" customHeight="1" thickBot="1" x14ac:dyDescent="0.2">
      <c r="A20" s="178"/>
      <c r="B20" s="568" t="s">
        <v>156</v>
      </c>
      <c r="C20" s="489"/>
      <c r="D20" s="489"/>
      <c r="E20" s="569"/>
      <c r="F20" s="569"/>
      <c r="G20" s="569"/>
      <c r="H20" s="569"/>
      <c r="I20" s="569"/>
      <c r="J20" s="569"/>
      <c r="K20" s="569"/>
      <c r="L20" s="577">
        <v>4728</v>
      </c>
      <c r="M20" s="577"/>
      <c r="N20" s="577"/>
      <c r="O20" s="577"/>
      <c r="P20" s="577"/>
      <c r="Q20" s="577"/>
      <c r="R20" s="578"/>
      <c r="S20" s="578"/>
      <c r="T20" s="578"/>
      <c r="U20" s="578"/>
      <c r="V20" s="579"/>
      <c r="W20" s="464"/>
      <c r="X20" s="465"/>
      <c r="Y20" s="465"/>
      <c r="Z20" s="465"/>
      <c r="AA20" s="465"/>
      <c r="AB20" s="465"/>
      <c r="AC20" s="580"/>
      <c r="AD20" s="580"/>
      <c r="AE20" s="580"/>
      <c r="AF20" s="580"/>
      <c r="AG20" s="580"/>
      <c r="AH20" s="580"/>
      <c r="AI20" s="580"/>
      <c r="AJ20" s="580"/>
      <c r="AK20" s="580"/>
      <c r="AL20" s="581"/>
      <c r="AM20" s="582"/>
      <c r="AN20" s="501"/>
      <c r="AO20" s="501"/>
      <c r="AP20" s="501"/>
      <c r="AQ20" s="501"/>
      <c r="AR20" s="501"/>
      <c r="AS20" s="501"/>
      <c r="AT20" s="502"/>
      <c r="AU20" s="583"/>
      <c r="AV20" s="584"/>
      <c r="AW20" s="584"/>
      <c r="AX20" s="585"/>
      <c r="AY20" s="480"/>
      <c r="AZ20" s="481"/>
      <c r="BA20" s="481"/>
      <c r="BB20" s="481"/>
      <c r="BC20" s="481"/>
      <c r="BD20" s="481"/>
      <c r="BE20" s="481"/>
      <c r="BF20" s="481"/>
      <c r="BG20" s="481"/>
      <c r="BH20" s="481"/>
      <c r="BI20" s="481"/>
      <c r="BJ20" s="481"/>
      <c r="BK20" s="481"/>
      <c r="BL20" s="481"/>
      <c r="BM20" s="482"/>
      <c r="BN20" s="446"/>
      <c r="BO20" s="447"/>
      <c r="BP20" s="447"/>
      <c r="BQ20" s="447"/>
      <c r="BR20" s="447"/>
      <c r="BS20" s="447"/>
      <c r="BT20" s="447"/>
      <c r="BU20" s="448"/>
      <c r="BV20" s="446"/>
      <c r="BW20" s="447"/>
      <c r="BX20" s="447"/>
      <c r="BY20" s="447"/>
      <c r="BZ20" s="447"/>
      <c r="CA20" s="447"/>
      <c r="CB20" s="447"/>
      <c r="CC20" s="448"/>
      <c r="CD20" s="191"/>
      <c r="CE20" s="560"/>
      <c r="CF20" s="560"/>
      <c r="CG20" s="560"/>
      <c r="CH20" s="560"/>
      <c r="CI20" s="560"/>
      <c r="CJ20" s="560"/>
      <c r="CK20" s="560"/>
      <c r="CL20" s="560"/>
      <c r="CM20" s="560"/>
      <c r="CN20" s="560"/>
      <c r="CO20" s="560"/>
      <c r="CP20" s="560"/>
      <c r="CQ20" s="560"/>
      <c r="CR20" s="560"/>
      <c r="CS20" s="561"/>
      <c r="CT20" s="443"/>
      <c r="CU20" s="444"/>
      <c r="CV20" s="444"/>
      <c r="CW20" s="444"/>
      <c r="CX20" s="444"/>
      <c r="CY20" s="444"/>
      <c r="CZ20" s="444"/>
      <c r="DA20" s="445"/>
      <c r="DB20" s="443"/>
      <c r="DC20" s="444"/>
      <c r="DD20" s="444"/>
      <c r="DE20" s="444"/>
      <c r="DF20" s="444"/>
      <c r="DG20" s="444"/>
      <c r="DH20" s="444"/>
      <c r="DI20" s="445"/>
    </row>
    <row r="21" spans="1:113" ht="18.75" customHeight="1" thickBot="1" x14ac:dyDescent="0.2">
      <c r="A21" s="178"/>
      <c r="B21" s="586" t="s">
        <v>157</v>
      </c>
      <c r="C21" s="587"/>
      <c r="D21" s="587"/>
      <c r="E21" s="587"/>
      <c r="F21" s="587"/>
      <c r="G21" s="587"/>
      <c r="H21" s="587"/>
      <c r="I21" s="587"/>
      <c r="J21" s="587"/>
      <c r="K21" s="587"/>
      <c r="L21" s="587"/>
      <c r="M21" s="587"/>
      <c r="N21" s="587"/>
      <c r="O21" s="587"/>
      <c r="P21" s="587"/>
      <c r="Q21" s="587"/>
      <c r="R21" s="587"/>
      <c r="S21" s="587"/>
      <c r="T21" s="587"/>
      <c r="U21" s="587"/>
      <c r="V21" s="587"/>
      <c r="W21" s="587"/>
      <c r="X21" s="587"/>
      <c r="Y21" s="587"/>
      <c r="Z21" s="587"/>
      <c r="AA21" s="587"/>
      <c r="AB21" s="587"/>
      <c r="AC21" s="587"/>
      <c r="AD21" s="587"/>
      <c r="AE21" s="587"/>
      <c r="AF21" s="587"/>
      <c r="AG21" s="587"/>
      <c r="AH21" s="587"/>
      <c r="AI21" s="587"/>
      <c r="AJ21" s="587"/>
      <c r="AK21" s="587"/>
      <c r="AL21" s="587"/>
      <c r="AM21" s="587"/>
      <c r="AN21" s="587"/>
      <c r="AO21" s="587"/>
      <c r="AP21" s="587"/>
      <c r="AQ21" s="587"/>
      <c r="AR21" s="587"/>
      <c r="AS21" s="587"/>
      <c r="AT21" s="587"/>
      <c r="AU21" s="587"/>
      <c r="AV21" s="587"/>
      <c r="AW21" s="587"/>
      <c r="AX21" s="588"/>
      <c r="AY21" s="562"/>
      <c r="AZ21" s="563"/>
      <c r="BA21" s="563"/>
      <c r="BB21" s="563"/>
      <c r="BC21" s="563"/>
      <c r="BD21" s="563"/>
      <c r="BE21" s="563"/>
      <c r="BF21" s="563"/>
      <c r="BG21" s="563"/>
      <c r="BH21" s="563"/>
      <c r="BI21" s="563"/>
      <c r="BJ21" s="563"/>
      <c r="BK21" s="563"/>
      <c r="BL21" s="563"/>
      <c r="BM21" s="564"/>
      <c r="BN21" s="565"/>
      <c r="BO21" s="566"/>
      <c r="BP21" s="566"/>
      <c r="BQ21" s="566"/>
      <c r="BR21" s="566"/>
      <c r="BS21" s="566"/>
      <c r="BT21" s="566"/>
      <c r="BU21" s="567"/>
      <c r="BV21" s="565"/>
      <c r="BW21" s="566"/>
      <c r="BX21" s="566"/>
      <c r="BY21" s="566"/>
      <c r="BZ21" s="566"/>
      <c r="CA21" s="566"/>
      <c r="CB21" s="566"/>
      <c r="CC21" s="567"/>
      <c r="CD21" s="191"/>
      <c r="CE21" s="560"/>
      <c r="CF21" s="560"/>
      <c r="CG21" s="560"/>
      <c r="CH21" s="560"/>
      <c r="CI21" s="560"/>
      <c r="CJ21" s="560"/>
      <c r="CK21" s="560"/>
      <c r="CL21" s="560"/>
      <c r="CM21" s="560"/>
      <c r="CN21" s="560"/>
      <c r="CO21" s="560"/>
      <c r="CP21" s="560"/>
      <c r="CQ21" s="560"/>
      <c r="CR21" s="560"/>
      <c r="CS21" s="561"/>
      <c r="CT21" s="443"/>
      <c r="CU21" s="444"/>
      <c r="CV21" s="444"/>
      <c r="CW21" s="444"/>
      <c r="CX21" s="444"/>
      <c r="CY21" s="444"/>
      <c r="CZ21" s="444"/>
      <c r="DA21" s="445"/>
      <c r="DB21" s="443"/>
      <c r="DC21" s="444"/>
      <c r="DD21" s="444"/>
      <c r="DE21" s="444"/>
      <c r="DF21" s="444"/>
      <c r="DG21" s="444"/>
      <c r="DH21" s="444"/>
      <c r="DI21" s="445"/>
    </row>
    <row r="22" spans="1:113" ht="18.75" customHeight="1" x14ac:dyDescent="0.15">
      <c r="A22" s="178"/>
      <c r="B22" s="616" t="s">
        <v>158</v>
      </c>
      <c r="C22" s="590"/>
      <c r="D22" s="591"/>
      <c r="E22" s="458" t="s">
        <v>1</v>
      </c>
      <c r="F22" s="463"/>
      <c r="G22" s="463"/>
      <c r="H22" s="463"/>
      <c r="I22" s="463"/>
      <c r="J22" s="463"/>
      <c r="K22" s="453"/>
      <c r="L22" s="458" t="s">
        <v>159</v>
      </c>
      <c r="M22" s="463"/>
      <c r="N22" s="463"/>
      <c r="O22" s="463"/>
      <c r="P22" s="453"/>
      <c r="Q22" s="621" t="s">
        <v>160</v>
      </c>
      <c r="R22" s="622"/>
      <c r="S22" s="622"/>
      <c r="T22" s="622"/>
      <c r="U22" s="622"/>
      <c r="V22" s="623"/>
      <c r="W22" s="589" t="s">
        <v>161</v>
      </c>
      <c r="X22" s="590"/>
      <c r="Y22" s="591"/>
      <c r="Z22" s="458" t="s">
        <v>1</v>
      </c>
      <c r="AA22" s="463"/>
      <c r="AB22" s="463"/>
      <c r="AC22" s="463"/>
      <c r="AD22" s="463"/>
      <c r="AE22" s="463"/>
      <c r="AF22" s="463"/>
      <c r="AG22" s="453"/>
      <c r="AH22" s="627" t="s">
        <v>162</v>
      </c>
      <c r="AI22" s="463"/>
      <c r="AJ22" s="463"/>
      <c r="AK22" s="463"/>
      <c r="AL22" s="453"/>
      <c r="AM22" s="627" t="s">
        <v>163</v>
      </c>
      <c r="AN22" s="628"/>
      <c r="AO22" s="628"/>
      <c r="AP22" s="628"/>
      <c r="AQ22" s="628"/>
      <c r="AR22" s="629"/>
      <c r="AS22" s="621" t="s">
        <v>160</v>
      </c>
      <c r="AT22" s="622"/>
      <c r="AU22" s="622"/>
      <c r="AV22" s="622"/>
      <c r="AW22" s="622"/>
      <c r="AX22" s="633"/>
      <c r="AY22" s="406" t="s">
        <v>164</v>
      </c>
      <c r="AZ22" s="407"/>
      <c r="BA22" s="407"/>
      <c r="BB22" s="407"/>
      <c r="BC22" s="407"/>
      <c r="BD22" s="407"/>
      <c r="BE22" s="407"/>
      <c r="BF22" s="407"/>
      <c r="BG22" s="407"/>
      <c r="BH22" s="407"/>
      <c r="BI22" s="407"/>
      <c r="BJ22" s="407"/>
      <c r="BK22" s="407"/>
      <c r="BL22" s="407"/>
      <c r="BM22" s="408"/>
      <c r="BN22" s="409">
        <v>5403148</v>
      </c>
      <c r="BO22" s="410"/>
      <c r="BP22" s="410"/>
      <c r="BQ22" s="410"/>
      <c r="BR22" s="410"/>
      <c r="BS22" s="410"/>
      <c r="BT22" s="410"/>
      <c r="BU22" s="411"/>
      <c r="BV22" s="409">
        <v>5761235</v>
      </c>
      <c r="BW22" s="410"/>
      <c r="BX22" s="410"/>
      <c r="BY22" s="410"/>
      <c r="BZ22" s="410"/>
      <c r="CA22" s="410"/>
      <c r="CB22" s="410"/>
      <c r="CC22" s="411"/>
      <c r="CD22" s="191"/>
      <c r="CE22" s="560"/>
      <c r="CF22" s="560"/>
      <c r="CG22" s="560"/>
      <c r="CH22" s="560"/>
      <c r="CI22" s="560"/>
      <c r="CJ22" s="560"/>
      <c r="CK22" s="560"/>
      <c r="CL22" s="560"/>
      <c r="CM22" s="560"/>
      <c r="CN22" s="560"/>
      <c r="CO22" s="560"/>
      <c r="CP22" s="560"/>
      <c r="CQ22" s="560"/>
      <c r="CR22" s="560"/>
      <c r="CS22" s="561"/>
      <c r="CT22" s="443"/>
      <c r="CU22" s="444"/>
      <c r="CV22" s="444"/>
      <c r="CW22" s="444"/>
      <c r="CX22" s="444"/>
      <c r="CY22" s="444"/>
      <c r="CZ22" s="444"/>
      <c r="DA22" s="445"/>
      <c r="DB22" s="443"/>
      <c r="DC22" s="444"/>
      <c r="DD22" s="444"/>
      <c r="DE22" s="444"/>
      <c r="DF22" s="444"/>
      <c r="DG22" s="444"/>
      <c r="DH22" s="444"/>
      <c r="DI22" s="445"/>
    </row>
    <row r="23" spans="1:113" ht="18.75" customHeight="1" x14ac:dyDescent="0.15">
      <c r="A23" s="178"/>
      <c r="B23" s="617"/>
      <c r="C23" s="593"/>
      <c r="D23" s="594"/>
      <c r="E23" s="432"/>
      <c r="F23" s="437"/>
      <c r="G23" s="437"/>
      <c r="H23" s="437"/>
      <c r="I23" s="437"/>
      <c r="J23" s="437"/>
      <c r="K23" s="426"/>
      <c r="L23" s="432"/>
      <c r="M23" s="437"/>
      <c r="N23" s="437"/>
      <c r="O23" s="437"/>
      <c r="P23" s="426"/>
      <c r="Q23" s="624"/>
      <c r="R23" s="625"/>
      <c r="S23" s="625"/>
      <c r="T23" s="625"/>
      <c r="U23" s="625"/>
      <c r="V23" s="626"/>
      <c r="W23" s="592"/>
      <c r="X23" s="593"/>
      <c r="Y23" s="594"/>
      <c r="Z23" s="432"/>
      <c r="AA23" s="437"/>
      <c r="AB23" s="437"/>
      <c r="AC23" s="437"/>
      <c r="AD23" s="437"/>
      <c r="AE23" s="437"/>
      <c r="AF23" s="437"/>
      <c r="AG23" s="426"/>
      <c r="AH23" s="432"/>
      <c r="AI23" s="437"/>
      <c r="AJ23" s="437"/>
      <c r="AK23" s="437"/>
      <c r="AL23" s="426"/>
      <c r="AM23" s="630"/>
      <c r="AN23" s="631"/>
      <c r="AO23" s="631"/>
      <c r="AP23" s="631"/>
      <c r="AQ23" s="631"/>
      <c r="AR23" s="632"/>
      <c r="AS23" s="624"/>
      <c r="AT23" s="625"/>
      <c r="AU23" s="625"/>
      <c r="AV23" s="625"/>
      <c r="AW23" s="625"/>
      <c r="AX23" s="634"/>
      <c r="AY23" s="480" t="s">
        <v>165</v>
      </c>
      <c r="AZ23" s="481"/>
      <c r="BA23" s="481"/>
      <c r="BB23" s="481"/>
      <c r="BC23" s="481"/>
      <c r="BD23" s="481"/>
      <c r="BE23" s="481"/>
      <c r="BF23" s="481"/>
      <c r="BG23" s="481"/>
      <c r="BH23" s="481"/>
      <c r="BI23" s="481"/>
      <c r="BJ23" s="481"/>
      <c r="BK23" s="481"/>
      <c r="BL23" s="481"/>
      <c r="BM23" s="482"/>
      <c r="BN23" s="446">
        <v>3728447</v>
      </c>
      <c r="BO23" s="447"/>
      <c r="BP23" s="447"/>
      <c r="BQ23" s="447"/>
      <c r="BR23" s="447"/>
      <c r="BS23" s="447"/>
      <c r="BT23" s="447"/>
      <c r="BU23" s="448"/>
      <c r="BV23" s="446">
        <v>3998012</v>
      </c>
      <c r="BW23" s="447"/>
      <c r="BX23" s="447"/>
      <c r="BY23" s="447"/>
      <c r="BZ23" s="447"/>
      <c r="CA23" s="447"/>
      <c r="CB23" s="447"/>
      <c r="CC23" s="448"/>
      <c r="CD23" s="191"/>
      <c r="CE23" s="560"/>
      <c r="CF23" s="560"/>
      <c r="CG23" s="560"/>
      <c r="CH23" s="560"/>
      <c r="CI23" s="560"/>
      <c r="CJ23" s="560"/>
      <c r="CK23" s="560"/>
      <c r="CL23" s="560"/>
      <c r="CM23" s="560"/>
      <c r="CN23" s="560"/>
      <c r="CO23" s="560"/>
      <c r="CP23" s="560"/>
      <c r="CQ23" s="560"/>
      <c r="CR23" s="560"/>
      <c r="CS23" s="561"/>
      <c r="CT23" s="443"/>
      <c r="CU23" s="444"/>
      <c r="CV23" s="444"/>
      <c r="CW23" s="444"/>
      <c r="CX23" s="444"/>
      <c r="CY23" s="444"/>
      <c r="CZ23" s="444"/>
      <c r="DA23" s="445"/>
      <c r="DB23" s="443"/>
      <c r="DC23" s="444"/>
      <c r="DD23" s="444"/>
      <c r="DE23" s="444"/>
      <c r="DF23" s="444"/>
      <c r="DG23" s="444"/>
      <c r="DH23" s="444"/>
      <c r="DI23" s="445"/>
    </row>
    <row r="24" spans="1:113" ht="18.75" customHeight="1" thickBot="1" x14ac:dyDescent="0.2">
      <c r="A24" s="178"/>
      <c r="B24" s="617"/>
      <c r="C24" s="593"/>
      <c r="D24" s="594"/>
      <c r="E24" s="496" t="s">
        <v>166</v>
      </c>
      <c r="F24" s="476"/>
      <c r="G24" s="476"/>
      <c r="H24" s="476"/>
      <c r="I24" s="476"/>
      <c r="J24" s="476"/>
      <c r="K24" s="477"/>
      <c r="L24" s="497">
        <v>1</v>
      </c>
      <c r="M24" s="498"/>
      <c r="N24" s="498"/>
      <c r="O24" s="498"/>
      <c r="P24" s="540"/>
      <c r="Q24" s="497">
        <v>7900</v>
      </c>
      <c r="R24" s="498"/>
      <c r="S24" s="498"/>
      <c r="T24" s="498"/>
      <c r="U24" s="498"/>
      <c r="V24" s="540"/>
      <c r="W24" s="592"/>
      <c r="X24" s="593"/>
      <c r="Y24" s="594"/>
      <c r="Z24" s="496" t="s">
        <v>167</v>
      </c>
      <c r="AA24" s="476"/>
      <c r="AB24" s="476"/>
      <c r="AC24" s="476"/>
      <c r="AD24" s="476"/>
      <c r="AE24" s="476"/>
      <c r="AF24" s="476"/>
      <c r="AG24" s="477"/>
      <c r="AH24" s="497">
        <v>92</v>
      </c>
      <c r="AI24" s="498"/>
      <c r="AJ24" s="498"/>
      <c r="AK24" s="498"/>
      <c r="AL24" s="540"/>
      <c r="AM24" s="497">
        <v>301944</v>
      </c>
      <c r="AN24" s="498"/>
      <c r="AO24" s="498"/>
      <c r="AP24" s="498"/>
      <c r="AQ24" s="498"/>
      <c r="AR24" s="540"/>
      <c r="AS24" s="497">
        <v>3282</v>
      </c>
      <c r="AT24" s="498"/>
      <c r="AU24" s="498"/>
      <c r="AV24" s="498"/>
      <c r="AW24" s="498"/>
      <c r="AX24" s="499"/>
      <c r="AY24" s="562" t="s">
        <v>168</v>
      </c>
      <c r="AZ24" s="563"/>
      <c r="BA24" s="563"/>
      <c r="BB24" s="563"/>
      <c r="BC24" s="563"/>
      <c r="BD24" s="563"/>
      <c r="BE24" s="563"/>
      <c r="BF24" s="563"/>
      <c r="BG24" s="563"/>
      <c r="BH24" s="563"/>
      <c r="BI24" s="563"/>
      <c r="BJ24" s="563"/>
      <c r="BK24" s="563"/>
      <c r="BL24" s="563"/>
      <c r="BM24" s="564"/>
      <c r="BN24" s="446">
        <v>2341526</v>
      </c>
      <c r="BO24" s="447"/>
      <c r="BP24" s="447"/>
      <c r="BQ24" s="447"/>
      <c r="BR24" s="447"/>
      <c r="BS24" s="447"/>
      <c r="BT24" s="447"/>
      <c r="BU24" s="448"/>
      <c r="BV24" s="446">
        <v>2606522</v>
      </c>
      <c r="BW24" s="447"/>
      <c r="BX24" s="447"/>
      <c r="BY24" s="447"/>
      <c r="BZ24" s="447"/>
      <c r="CA24" s="447"/>
      <c r="CB24" s="447"/>
      <c r="CC24" s="448"/>
      <c r="CD24" s="191"/>
      <c r="CE24" s="560"/>
      <c r="CF24" s="560"/>
      <c r="CG24" s="560"/>
      <c r="CH24" s="560"/>
      <c r="CI24" s="560"/>
      <c r="CJ24" s="560"/>
      <c r="CK24" s="560"/>
      <c r="CL24" s="560"/>
      <c r="CM24" s="560"/>
      <c r="CN24" s="560"/>
      <c r="CO24" s="560"/>
      <c r="CP24" s="560"/>
      <c r="CQ24" s="560"/>
      <c r="CR24" s="560"/>
      <c r="CS24" s="561"/>
      <c r="CT24" s="443"/>
      <c r="CU24" s="444"/>
      <c r="CV24" s="444"/>
      <c r="CW24" s="444"/>
      <c r="CX24" s="444"/>
      <c r="CY24" s="444"/>
      <c r="CZ24" s="444"/>
      <c r="DA24" s="445"/>
      <c r="DB24" s="443"/>
      <c r="DC24" s="444"/>
      <c r="DD24" s="444"/>
      <c r="DE24" s="444"/>
      <c r="DF24" s="444"/>
      <c r="DG24" s="444"/>
      <c r="DH24" s="444"/>
      <c r="DI24" s="445"/>
    </row>
    <row r="25" spans="1:113" ht="18.75" customHeight="1" x14ac:dyDescent="0.15">
      <c r="A25" s="178"/>
      <c r="B25" s="617"/>
      <c r="C25" s="593"/>
      <c r="D25" s="594"/>
      <c r="E25" s="496" t="s">
        <v>169</v>
      </c>
      <c r="F25" s="476"/>
      <c r="G25" s="476"/>
      <c r="H25" s="476"/>
      <c r="I25" s="476"/>
      <c r="J25" s="476"/>
      <c r="K25" s="477"/>
      <c r="L25" s="497">
        <v>1</v>
      </c>
      <c r="M25" s="498"/>
      <c r="N25" s="498"/>
      <c r="O25" s="498"/>
      <c r="P25" s="540"/>
      <c r="Q25" s="497">
        <v>6340</v>
      </c>
      <c r="R25" s="498"/>
      <c r="S25" s="498"/>
      <c r="T25" s="498"/>
      <c r="U25" s="498"/>
      <c r="V25" s="540"/>
      <c r="W25" s="592"/>
      <c r="X25" s="593"/>
      <c r="Y25" s="594"/>
      <c r="Z25" s="496" t="s">
        <v>170</v>
      </c>
      <c r="AA25" s="476"/>
      <c r="AB25" s="476"/>
      <c r="AC25" s="476"/>
      <c r="AD25" s="476"/>
      <c r="AE25" s="476"/>
      <c r="AF25" s="476"/>
      <c r="AG25" s="477"/>
      <c r="AH25" s="497" t="s">
        <v>126</v>
      </c>
      <c r="AI25" s="498"/>
      <c r="AJ25" s="498"/>
      <c r="AK25" s="498"/>
      <c r="AL25" s="540"/>
      <c r="AM25" s="497" t="s">
        <v>171</v>
      </c>
      <c r="AN25" s="498"/>
      <c r="AO25" s="498"/>
      <c r="AP25" s="498"/>
      <c r="AQ25" s="498"/>
      <c r="AR25" s="540"/>
      <c r="AS25" s="497" t="s">
        <v>126</v>
      </c>
      <c r="AT25" s="498"/>
      <c r="AU25" s="498"/>
      <c r="AV25" s="498"/>
      <c r="AW25" s="498"/>
      <c r="AX25" s="499"/>
      <c r="AY25" s="406" t="s">
        <v>172</v>
      </c>
      <c r="AZ25" s="407"/>
      <c r="BA25" s="407"/>
      <c r="BB25" s="407"/>
      <c r="BC25" s="407"/>
      <c r="BD25" s="407"/>
      <c r="BE25" s="407"/>
      <c r="BF25" s="407"/>
      <c r="BG25" s="407"/>
      <c r="BH25" s="407"/>
      <c r="BI25" s="407"/>
      <c r="BJ25" s="407"/>
      <c r="BK25" s="407"/>
      <c r="BL25" s="407"/>
      <c r="BM25" s="408"/>
      <c r="BN25" s="409">
        <v>370348</v>
      </c>
      <c r="BO25" s="410"/>
      <c r="BP25" s="410"/>
      <c r="BQ25" s="410"/>
      <c r="BR25" s="410"/>
      <c r="BS25" s="410"/>
      <c r="BT25" s="410"/>
      <c r="BU25" s="411"/>
      <c r="BV25" s="409">
        <v>412836</v>
      </c>
      <c r="BW25" s="410"/>
      <c r="BX25" s="410"/>
      <c r="BY25" s="410"/>
      <c r="BZ25" s="410"/>
      <c r="CA25" s="410"/>
      <c r="CB25" s="410"/>
      <c r="CC25" s="411"/>
      <c r="CD25" s="191"/>
      <c r="CE25" s="560"/>
      <c r="CF25" s="560"/>
      <c r="CG25" s="560"/>
      <c r="CH25" s="560"/>
      <c r="CI25" s="560"/>
      <c r="CJ25" s="560"/>
      <c r="CK25" s="560"/>
      <c r="CL25" s="560"/>
      <c r="CM25" s="560"/>
      <c r="CN25" s="560"/>
      <c r="CO25" s="560"/>
      <c r="CP25" s="560"/>
      <c r="CQ25" s="560"/>
      <c r="CR25" s="560"/>
      <c r="CS25" s="561"/>
      <c r="CT25" s="443"/>
      <c r="CU25" s="444"/>
      <c r="CV25" s="444"/>
      <c r="CW25" s="444"/>
      <c r="CX25" s="444"/>
      <c r="CY25" s="444"/>
      <c r="CZ25" s="444"/>
      <c r="DA25" s="445"/>
      <c r="DB25" s="443"/>
      <c r="DC25" s="444"/>
      <c r="DD25" s="444"/>
      <c r="DE25" s="444"/>
      <c r="DF25" s="444"/>
      <c r="DG25" s="444"/>
      <c r="DH25" s="444"/>
      <c r="DI25" s="445"/>
    </row>
    <row r="26" spans="1:113" ht="18.75" customHeight="1" x14ac:dyDescent="0.15">
      <c r="A26" s="178"/>
      <c r="B26" s="617"/>
      <c r="C26" s="593"/>
      <c r="D26" s="594"/>
      <c r="E26" s="496" t="s">
        <v>173</v>
      </c>
      <c r="F26" s="476"/>
      <c r="G26" s="476"/>
      <c r="H26" s="476"/>
      <c r="I26" s="476"/>
      <c r="J26" s="476"/>
      <c r="K26" s="477"/>
      <c r="L26" s="497">
        <v>1</v>
      </c>
      <c r="M26" s="498"/>
      <c r="N26" s="498"/>
      <c r="O26" s="498"/>
      <c r="P26" s="540"/>
      <c r="Q26" s="497">
        <v>5990</v>
      </c>
      <c r="R26" s="498"/>
      <c r="S26" s="498"/>
      <c r="T26" s="498"/>
      <c r="U26" s="498"/>
      <c r="V26" s="540"/>
      <c r="W26" s="592"/>
      <c r="X26" s="593"/>
      <c r="Y26" s="594"/>
      <c r="Z26" s="496" t="s">
        <v>174</v>
      </c>
      <c r="AA26" s="598"/>
      <c r="AB26" s="598"/>
      <c r="AC26" s="598"/>
      <c r="AD26" s="598"/>
      <c r="AE26" s="598"/>
      <c r="AF26" s="598"/>
      <c r="AG26" s="599"/>
      <c r="AH26" s="497" t="s">
        <v>171</v>
      </c>
      <c r="AI26" s="498"/>
      <c r="AJ26" s="498"/>
      <c r="AK26" s="498"/>
      <c r="AL26" s="540"/>
      <c r="AM26" s="497" t="s">
        <v>126</v>
      </c>
      <c r="AN26" s="498"/>
      <c r="AO26" s="498"/>
      <c r="AP26" s="498"/>
      <c r="AQ26" s="498"/>
      <c r="AR26" s="540"/>
      <c r="AS26" s="497" t="s">
        <v>126</v>
      </c>
      <c r="AT26" s="498"/>
      <c r="AU26" s="498"/>
      <c r="AV26" s="498"/>
      <c r="AW26" s="498"/>
      <c r="AX26" s="499"/>
      <c r="AY26" s="449" t="s">
        <v>175</v>
      </c>
      <c r="AZ26" s="450"/>
      <c r="BA26" s="450"/>
      <c r="BB26" s="450"/>
      <c r="BC26" s="450"/>
      <c r="BD26" s="450"/>
      <c r="BE26" s="450"/>
      <c r="BF26" s="450"/>
      <c r="BG26" s="450"/>
      <c r="BH26" s="450"/>
      <c r="BI26" s="450"/>
      <c r="BJ26" s="450"/>
      <c r="BK26" s="450"/>
      <c r="BL26" s="450"/>
      <c r="BM26" s="451"/>
      <c r="BN26" s="446" t="s">
        <v>171</v>
      </c>
      <c r="BO26" s="447"/>
      <c r="BP26" s="447"/>
      <c r="BQ26" s="447"/>
      <c r="BR26" s="447"/>
      <c r="BS26" s="447"/>
      <c r="BT26" s="447"/>
      <c r="BU26" s="448"/>
      <c r="BV26" s="446" t="s">
        <v>126</v>
      </c>
      <c r="BW26" s="447"/>
      <c r="BX26" s="447"/>
      <c r="BY26" s="447"/>
      <c r="BZ26" s="447"/>
      <c r="CA26" s="447"/>
      <c r="CB26" s="447"/>
      <c r="CC26" s="448"/>
      <c r="CD26" s="191"/>
      <c r="CE26" s="560"/>
      <c r="CF26" s="560"/>
      <c r="CG26" s="560"/>
      <c r="CH26" s="560"/>
      <c r="CI26" s="560"/>
      <c r="CJ26" s="560"/>
      <c r="CK26" s="560"/>
      <c r="CL26" s="560"/>
      <c r="CM26" s="560"/>
      <c r="CN26" s="560"/>
      <c r="CO26" s="560"/>
      <c r="CP26" s="560"/>
      <c r="CQ26" s="560"/>
      <c r="CR26" s="560"/>
      <c r="CS26" s="561"/>
      <c r="CT26" s="443"/>
      <c r="CU26" s="444"/>
      <c r="CV26" s="444"/>
      <c r="CW26" s="444"/>
      <c r="CX26" s="444"/>
      <c r="CY26" s="444"/>
      <c r="CZ26" s="444"/>
      <c r="DA26" s="445"/>
      <c r="DB26" s="443"/>
      <c r="DC26" s="444"/>
      <c r="DD26" s="444"/>
      <c r="DE26" s="444"/>
      <c r="DF26" s="444"/>
      <c r="DG26" s="444"/>
      <c r="DH26" s="444"/>
      <c r="DI26" s="445"/>
    </row>
    <row r="27" spans="1:113" ht="18.75" customHeight="1" thickBot="1" x14ac:dyDescent="0.2">
      <c r="A27" s="178"/>
      <c r="B27" s="617"/>
      <c r="C27" s="593"/>
      <c r="D27" s="594"/>
      <c r="E27" s="496" t="s">
        <v>176</v>
      </c>
      <c r="F27" s="476"/>
      <c r="G27" s="476"/>
      <c r="H27" s="476"/>
      <c r="I27" s="476"/>
      <c r="J27" s="476"/>
      <c r="K27" s="477"/>
      <c r="L27" s="497">
        <v>1</v>
      </c>
      <c r="M27" s="498"/>
      <c r="N27" s="498"/>
      <c r="O27" s="498"/>
      <c r="P27" s="540"/>
      <c r="Q27" s="497">
        <v>3230</v>
      </c>
      <c r="R27" s="498"/>
      <c r="S27" s="498"/>
      <c r="T27" s="498"/>
      <c r="U27" s="498"/>
      <c r="V27" s="540"/>
      <c r="W27" s="592"/>
      <c r="X27" s="593"/>
      <c r="Y27" s="594"/>
      <c r="Z27" s="496" t="s">
        <v>177</v>
      </c>
      <c r="AA27" s="476"/>
      <c r="AB27" s="476"/>
      <c r="AC27" s="476"/>
      <c r="AD27" s="476"/>
      <c r="AE27" s="476"/>
      <c r="AF27" s="476"/>
      <c r="AG27" s="477"/>
      <c r="AH27" s="497">
        <v>18</v>
      </c>
      <c r="AI27" s="498"/>
      <c r="AJ27" s="498"/>
      <c r="AK27" s="498"/>
      <c r="AL27" s="540"/>
      <c r="AM27" s="497">
        <v>47993</v>
      </c>
      <c r="AN27" s="498"/>
      <c r="AO27" s="498"/>
      <c r="AP27" s="498"/>
      <c r="AQ27" s="498"/>
      <c r="AR27" s="540"/>
      <c r="AS27" s="497">
        <v>2666</v>
      </c>
      <c r="AT27" s="498"/>
      <c r="AU27" s="498"/>
      <c r="AV27" s="498"/>
      <c r="AW27" s="498"/>
      <c r="AX27" s="499"/>
      <c r="AY27" s="541" t="s">
        <v>178</v>
      </c>
      <c r="AZ27" s="542"/>
      <c r="BA27" s="542"/>
      <c r="BB27" s="542"/>
      <c r="BC27" s="542"/>
      <c r="BD27" s="542"/>
      <c r="BE27" s="542"/>
      <c r="BF27" s="542"/>
      <c r="BG27" s="542"/>
      <c r="BH27" s="542"/>
      <c r="BI27" s="542"/>
      <c r="BJ27" s="542"/>
      <c r="BK27" s="542"/>
      <c r="BL27" s="542"/>
      <c r="BM27" s="543"/>
      <c r="BN27" s="565">
        <v>215314</v>
      </c>
      <c r="BO27" s="566"/>
      <c r="BP27" s="566"/>
      <c r="BQ27" s="566"/>
      <c r="BR27" s="566"/>
      <c r="BS27" s="566"/>
      <c r="BT27" s="566"/>
      <c r="BU27" s="567"/>
      <c r="BV27" s="565">
        <v>215100</v>
      </c>
      <c r="BW27" s="566"/>
      <c r="BX27" s="566"/>
      <c r="BY27" s="566"/>
      <c r="BZ27" s="566"/>
      <c r="CA27" s="566"/>
      <c r="CB27" s="566"/>
      <c r="CC27" s="567"/>
      <c r="CD27" s="193"/>
      <c r="CE27" s="560"/>
      <c r="CF27" s="560"/>
      <c r="CG27" s="560"/>
      <c r="CH27" s="560"/>
      <c r="CI27" s="560"/>
      <c r="CJ27" s="560"/>
      <c r="CK27" s="560"/>
      <c r="CL27" s="560"/>
      <c r="CM27" s="560"/>
      <c r="CN27" s="560"/>
      <c r="CO27" s="560"/>
      <c r="CP27" s="560"/>
      <c r="CQ27" s="560"/>
      <c r="CR27" s="560"/>
      <c r="CS27" s="561"/>
      <c r="CT27" s="443"/>
      <c r="CU27" s="444"/>
      <c r="CV27" s="444"/>
      <c r="CW27" s="444"/>
      <c r="CX27" s="444"/>
      <c r="CY27" s="444"/>
      <c r="CZ27" s="444"/>
      <c r="DA27" s="445"/>
      <c r="DB27" s="443"/>
      <c r="DC27" s="444"/>
      <c r="DD27" s="444"/>
      <c r="DE27" s="444"/>
      <c r="DF27" s="444"/>
      <c r="DG27" s="444"/>
      <c r="DH27" s="444"/>
      <c r="DI27" s="445"/>
    </row>
    <row r="28" spans="1:113" ht="18.75" customHeight="1" x14ac:dyDescent="0.15">
      <c r="A28" s="178"/>
      <c r="B28" s="617"/>
      <c r="C28" s="593"/>
      <c r="D28" s="594"/>
      <c r="E28" s="496" t="s">
        <v>179</v>
      </c>
      <c r="F28" s="476"/>
      <c r="G28" s="476"/>
      <c r="H28" s="476"/>
      <c r="I28" s="476"/>
      <c r="J28" s="476"/>
      <c r="K28" s="477"/>
      <c r="L28" s="497">
        <v>1</v>
      </c>
      <c r="M28" s="498"/>
      <c r="N28" s="498"/>
      <c r="O28" s="498"/>
      <c r="P28" s="540"/>
      <c r="Q28" s="497">
        <v>2460</v>
      </c>
      <c r="R28" s="498"/>
      <c r="S28" s="498"/>
      <c r="T28" s="498"/>
      <c r="U28" s="498"/>
      <c r="V28" s="540"/>
      <c r="W28" s="592"/>
      <c r="X28" s="593"/>
      <c r="Y28" s="594"/>
      <c r="Z28" s="496" t="s">
        <v>180</v>
      </c>
      <c r="AA28" s="476"/>
      <c r="AB28" s="476"/>
      <c r="AC28" s="476"/>
      <c r="AD28" s="476"/>
      <c r="AE28" s="476"/>
      <c r="AF28" s="476"/>
      <c r="AG28" s="477"/>
      <c r="AH28" s="497" t="s">
        <v>126</v>
      </c>
      <c r="AI28" s="498"/>
      <c r="AJ28" s="498"/>
      <c r="AK28" s="498"/>
      <c r="AL28" s="540"/>
      <c r="AM28" s="497" t="s">
        <v>126</v>
      </c>
      <c r="AN28" s="498"/>
      <c r="AO28" s="498"/>
      <c r="AP28" s="498"/>
      <c r="AQ28" s="498"/>
      <c r="AR28" s="540"/>
      <c r="AS28" s="497" t="s">
        <v>171</v>
      </c>
      <c r="AT28" s="498"/>
      <c r="AU28" s="498"/>
      <c r="AV28" s="498"/>
      <c r="AW28" s="498"/>
      <c r="AX28" s="499"/>
      <c r="AY28" s="600" t="s">
        <v>181</v>
      </c>
      <c r="AZ28" s="601"/>
      <c r="BA28" s="601"/>
      <c r="BB28" s="602"/>
      <c r="BC28" s="406" t="s">
        <v>47</v>
      </c>
      <c r="BD28" s="407"/>
      <c r="BE28" s="407"/>
      <c r="BF28" s="407"/>
      <c r="BG28" s="407"/>
      <c r="BH28" s="407"/>
      <c r="BI28" s="407"/>
      <c r="BJ28" s="407"/>
      <c r="BK28" s="407"/>
      <c r="BL28" s="407"/>
      <c r="BM28" s="408"/>
      <c r="BN28" s="409">
        <v>994843</v>
      </c>
      <c r="BO28" s="410"/>
      <c r="BP28" s="410"/>
      <c r="BQ28" s="410"/>
      <c r="BR28" s="410"/>
      <c r="BS28" s="410"/>
      <c r="BT28" s="410"/>
      <c r="BU28" s="411"/>
      <c r="BV28" s="409">
        <v>857823</v>
      </c>
      <c r="BW28" s="410"/>
      <c r="BX28" s="410"/>
      <c r="BY28" s="410"/>
      <c r="BZ28" s="410"/>
      <c r="CA28" s="410"/>
      <c r="CB28" s="410"/>
      <c r="CC28" s="411"/>
      <c r="CD28" s="191"/>
      <c r="CE28" s="560"/>
      <c r="CF28" s="560"/>
      <c r="CG28" s="560"/>
      <c r="CH28" s="560"/>
      <c r="CI28" s="560"/>
      <c r="CJ28" s="560"/>
      <c r="CK28" s="560"/>
      <c r="CL28" s="560"/>
      <c r="CM28" s="560"/>
      <c r="CN28" s="560"/>
      <c r="CO28" s="560"/>
      <c r="CP28" s="560"/>
      <c r="CQ28" s="560"/>
      <c r="CR28" s="560"/>
      <c r="CS28" s="561"/>
      <c r="CT28" s="443"/>
      <c r="CU28" s="444"/>
      <c r="CV28" s="444"/>
      <c r="CW28" s="444"/>
      <c r="CX28" s="444"/>
      <c r="CY28" s="444"/>
      <c r="CZ28" s="444"/>
      <c r="DA28" s="445"/>
      <c r="DB28" s="443"/>
      <c r="DC28" s="444"/>
      <c r="DD28" s="444"/>
      <c r="DE28" s="444"/>
      <c r="DF28" s="444"/>
      <c r="DG28" s="444"/>
      <c r="DH28" s="444"/>
      <c r="DI28" s="445"/>
    </row>
    <row r="29" spans="1:113" ht="18.75" customHeight="1" x14ac:dyDescent="0.15">
      <c r="A29" s="178"/>
      <c r="B29" s="617"/>
      <c r="C29" s="593"/>
      <c r="D29" s="594"/>
      <c r="E29" s="496" t="s">
        <v>182</v>
      </c>
      <c r="F29" s="476"/>
      <c r="G29" s="476"/>
      <c r="H29" s="476"/>
      <c r="I29" s="476"/>
      <c r="J29" s="476"/>
      <c r="K29" s="477"/>
      <c r="L29" s="497">
        <v>12</v>
      </c>
      <c r="M29" s="498"/>
      <c r="N29" s="498"/>
      <c r="O29" s="498"/>
      <c r="P29" s="540"/>
      <c r="Q29" s="497">
        <v>2250</v>
      </c>
      <c r="R29" s="498"/>
      <c r="S29" s="498"/>
      <c r="T29" s="498"/>
      <c r="U29" s="498"/>
      <c r="V29" s="540"/>
      <c r="W29" s="595"/>
      <c r="X29" s="596"/>
      <c r="Y29" s="597"/>
      <c r="Z29" s="496" t="s">
        <v>183</v>
      </c>
      <c r="AA29" s="476"/>
      <c r="AB29" s="476"/>
      <c r="AC29" s="476"/>
      <c r="AD29" s="476"/>
      <c r="AE29" s="476"/>
      <c r="AF29" s="476"/>
      <c r="AG29" s="477"/>
      <c r="AH29" s="497">
        <v>110</v>
      </c>
      <c r="AI29" s="498"/>
      <c r="AJ29" s="498"/>
      <c r="AK29" s="498"/>
      <c r="AL29" s="540"/>
      <c r="AM29" s="497">
        <v>349937</v>
      </c>
      <c r="AN29" s="498"/>
      <c r="AO29" s="498"/>
      <c r="AP29" s="498"/>
      <c r="AQ29" s="498"/>
      <c r="AR29" s="540"/>
      <c r="AS29" s="497">
        <v>3181</v>
      </c>
      <c r="AT29" s="498"/>
      <c r="AU29" s="498"/>
      <c r="AV29" s="498"/>
      <c r="AW29" s="498"/>
      <c r="AX29" s="499"/>
      <c r="AY29" s="603"/>
      <c r="AZ29" s="604"/>
      <c r="BA29" s="604"/>
      <c r="BB29" s="605"/>
      <c r="BC29" s="480" t="s">
        <v>184</v>
      </c>
      <c r="BD29" s="481"/>
      <c r="BE29" s="481"/>
      <c r="BF29" s="481"/>
      <c r="BG29" s="481"/>
      <c r="BH29" s="481"/>
      <c r="BI29" s="481"/>
      <c r="BJ29" s="481"/>
      <c r="BK29" s="481"/>
      <c r="BL29" s="481"/>
      <c r="BM29" s="482"/>
      <c r="BN29" s="446">
        <v>315187</v>
      </c>
      <c r="BO29" s="447"/>
      <c r="BP29" s="447"/>
      <c r="BQ29" s="447"/>
      <c r="BR29" s="447"/>
      <c r="BS29" s="447"/>
      <c r="BT29" s="447"/>
      <c r="BU29" s="448"/>
      <c r="BV29" s="446">
        <v>415162</v>
      </c>
      <c r="BW29" s="447"/>
      <c r="BX29" s="447"/>
      <c r="BY29" s="447"/>
      <c r="BZ29" s="447"/>
      <c r="CA29" s="447"/>
      <c r="CB29" s="447"/>
      <c r="CC29" s="448"/>
      <c r="CD29" s="193"/>
      <c r="CE29" s="560"/>
      <c r="CF29" s="560"/>
      <c r="CG29" s="560"/>
      <c r="CH29" s="560"/>
      <c r="CI29" s="560"/>
      <c r="CJ29" s="560"/>
      <c r="CK29" s="560"/>
      <c r="CL29" s="560"/>
      <c r="CM29" s="560"/>
      <c r="CN29" s="560"/>
      <c r="CO29" s="560"/>
      <c r="CP29" s="560"/>
      <c r="CQ29" s="560"/>
      <c r="CR29" s="560"/>
      <c r="CS29" s="561"/>
      <c r="CT29" s="443"/>
      <c r="CU29" s="444"/>
      <c r="CV29" s="444"/>
      <c r="CW29" s="444"/>
      <c r="CX29" s="444"/>
      <c r="CY29" s="444"/>
      <c r="CZ29" s="444"/>
      <c r="DA29" s="445"/>
      <c r="DB29" s="443"/>
      <c r="DC29" s="444"/>
      <c r="DD29" s="444"/>
      <c r="DE29" s="444"/>
      <c r="DF29" s="444"/>
      <c r="DG29" s="444"/>
      <c r="DH29" s="444"/>
      <c r="DI29" s="445"/>
    </row>
    <row r="30" spans="1:113" ht="18.75" customHeight="1" thickBot="1" x14ac:dyDescent="0.2">
      <c r="A30" s="178"/>
      <c r="B30" s="618"/>
      <c r="C30" s="619"/>
      <c r="D30" s="620"/>
      <c r="E30" s="500"/>
      <c r="F30" s="501"/>
      <c r="G30" s="501"/>
      <c r="H30" s="501"/>
      <c r="I30" s="501"/>
      <c r="J30" s="501"/>
      <c r="K30" s="502"/>
      <c r="L30" s="610"/>
      <c r="M30" s="611"/>
      <c r="N30" s="611"/>
      <c r="O30" s="611"/>
      <c r="P30" s="612"/>
      <c r="Q30" s="610"/>
      <c r="R30" s="611"/>
      <c r="S30" s="611"/>
      <c r="T30" s="611"/>
      <c r="U30" s="611"/>
      <c r="V30" s="612"/>
      <c r="W30" s="613" t="s">
        <v>185</v>
      </c>
      <c r="X30" s="614"/>
      <c r="Y30" s="614"/>
      <c r="Z30" s="614"/>
      <c r="AA30" s="614"/>
      <c r="AB30" s="614"/>
      <c r="AC30" s="614"/>
      <c r="AD30" s="614"/>
      <c r="AE30" s="614"/>
      <c r="AF30" s="614"/>
      <c r="AG30" s="615"/>
      <c r="AH30" s="573">
        <v>99.4</v>
      </c>
      <c r="AI30" s="574"/>
      <c r="AJ30" s="574"/>
      <c r="AK30" s="574"/>
      <c r="AL30" s="574"/>
      <c r="AM30" s="574"/>
      <c r="AN30" s="574"/>
      <c r="AO30" s="574"/>
      <c r="AP30" s="574"/>
      <c r="AQ30" s="574"/>
      <c r="AR30" s="574"/>
      <c r="AS30" s="574"/>
      <c r="AT30" s="574"/>
      <c r="AU30" s="574"/>
      <c r="AV30" s="574"/>
      <c r="AW30" s="574"/>
      <c r="AX30" s="576"/>
      <c r="AY30" s="606"/>
      <c r="AZ30" s="607"/>
      <c r="BA30" s="607"/>
      <c r="BB30" s="608"/>
      <c r="BC30" s="562" t="s">
        <v>49</v>
      </c>
      <c r="BD30" s="563"/>
      <c r="BE30" s="563"/>
      <c r="BF30" s="563"/>
      <c r="BG30" s="563"/>
      <c r="BH30" s="563"/>
      <c r="BI30" s="563"/>
      <c r="BJ30" s="563"/>
      <c r="BK30" s="563"/>
      <c r="BL30" s="563"/>
      <c r="BM30" s="564"/>
      <c r="BN30" s="565">
        <v>1973634</v>
      </c>
      <c r="BO30" s="566"/>
      <c r="BP30" s="566"/>
      <c r="BQ30" s="566"/>
      <c r="BR30" s="566"/>
      <c r="BS30" s="566"/>
      <c r="BT30" s="566"/>
      <c r="BU30" s="567"/>
      <c r="BV30" s="565">
        <v>1525198</v>
      </c>
      <c r="BW30" s="566"/>
      <c r="BX30" s="566"/>
      <c r="BY30" s="566"/>
      <c r="BZ30" s="566"/>
      <c r="CA30" s="566"/>
      <c r="CB30" s="566"/>
      <c r="CC30" s="567"/>
      <c r="CD30" s="194"/>
      <c r="CE30" s="195"/>
      <c r="CF30" s="195"/>
      <c r="CG30" s="195"/>
      <c r="CH30" s="195"/>
      <c r="CI30" s="195"/>
      <c r="CJ30" s="195"/>
      <c r="CK30" s="195"/>
      <c r="CL30" s="195"/>
      <c r="CM30" s="195"/>
      <c r="CN30" s="195"/>
      <c r="CO30" s="195"/>
      <c r="CP30" s="195"/>
      <c r="CQ30" s="195"/>
      <c r="CR30" s="195"/>
      <c r="CS30" s="196"/>
      <c r="CT30" s="197"/>
      <c r="CU30" s="198"/>
      <c r="CV30" s="198"/>
      <c r="CW30" s="198"/>
      <c r="CX30" s="198"/>
      <c r="CY30" s="198"/>
      <c r="CZ30" s="198"/>
      <c r="DA30" s="199"/>
      <c r="DB30" s="197"/>
      <c r="DC30" s="198"/>
      <c r="DD30" s="198"/>
      <c r="DE30" s="198"/>
      <c r="DF30" s="198"/>
      <c r="DG30" s="198"/>
      <c r="DH30" s="198"/>
      <c r="DI30" s="199"/>
    </row>
    <row r="31" spans="1:113" ht="13.5" customHeight="1" x14ac:dyDescent="0.15">
      <c r="A31" s="178"/>
      <c r="B31" s="200"/>
      <c r="DI31" s="201"/>
    </row>
    <row r="32" spans="1:113" ht="13.5" customHeight="1" x14ac:dyDescent="0.15">
      <c r="A32" s="178"/>
      <c r="B32" s="202"/>
      <c r="C32" s="609" t="s">
        <v>186</v>
      </c>
      <c r="D32" s="609"/>
      <c r="E32" s="609"/>
      <c r="F32" s="609"/>
      <c r="G32" s="609"/>
      <c r="H32" s="609"/>
      <c r="I32" s="609"/>
      <c r="J32" s="609"/>
      <c r="K32" s="609"/>
      <c r="L32" s="609"/>
      <c r="M32" s="609"/>
      <c r="N32" s="609"/>
      <c r="O32" s="609"/>
      <c r="P32" s="609"/>
      <c r="Q32" s="609"/>
      <c r="R32" s="609"/>
      <c r="S32" s="609"/>
      <c r="U32" s="450" t="s">
        <v>187</v>
      </c>
      <c r="V32" s="450"/>
      <c r="W32" s="450"/>
      <c r="X32" s="450"/>
      <c r="Y32" s="450"/>
      <c r="Z32" s="450"/>
      <c r="AA32" s="450"/>
      <c r="AB32" s="450"/>
      <c r="AC32" s="450"/>
      <c r="AD32" s="450"/>
      <c r="AE32" s="450"/>
      <c r="AF32" s="450"/>
      <c r="AG32" s="450"/>
      <c r="AH32" s="450"/>
      <c r="AI32" s="450"/>
      <c r="AJ32" s="450"/>
      <c r="AK32" s="450"/>
      <c r="AM32" s="450" t="s">
        <v>188</v>
      </c>
      <c r="AN32" s="450"/>
      <c r="AO32" s="450"/>
      <c r="AP32" s="450"/>
      <c r="AQ32" s="450"/>
      <c r="AR32" s="450"/>
      <c r="AS32" s="450"/>
      <c r="AT32" s="450"/>
      <c r="AU32" s="450"/>
      <c r="AV32" s="450"/>
      <c r="AW32" s="450"/>
      <c r="AX32" s="450"/>
      <c r="AY32" s="450"/>
      <c r="AZ32" s="450"/>
      <c r="BA32" s="450"/>
      <c r="BB32" s="450"/>
      <c r="BC32" s="450"/>
      <c r="BE32" s="450" t="s">
        <v>189</v>
      </c>
      <c r="BF32" s="450"/>
      <c r="BG32" s="450"/>
      <c r="BH32" s="450"/>
      <c r="BI32" s="450"/>
      <c r="BJ32" s="450"/>
      <c r="BK32" s="450"/>
      <c r="BL32" s="450"/>
      <c r="BM32" s="450"/>
      <c r="BN32" s="450"/>
      <c r="BO32" s="450"/>
      <c r="BP32" s="450"/>
      <c r="BQ32" s="450"/>
      <c r="BR32" s="450"/>
      <c r="BS32" s="450"/>
      <c r="BT32" s="450"/>
      <c r="BU32" s="450"/>
      <c r="BW32" s="450" t="s">
        <v>190</v>
      </c>
      <c r="BX32" s="450"/>
      <c r="BY32" s="450"/>
      <c r="BZ32" s="450"/>
      <c r="CA32" s="450"/>
      <c r="CB32" s="450"/>
      <c r="CC32" s="450"/>
      <c r="CD32" s="450"/>
      <c r="CE32" s="450"/>
      <c r="CF32" s="450"/>
      <c r="CG32" s="450"/>
      <c r="CH32" s="450"/>
      <c r="CI32" s="450"/>
      <c r="CJ32" s="450"/>
      <c r="CK32" s="450"/>
      <c r="CL32" s="450"/>
      <c r="CM32" s="450"/>
      <c r="CO32" s="450" t="s">
        <v>191</v>
      </c>
      <c r="CP32" s="450"/>
      <c r="CQ32" s="450"/>
      <c r="CR32" s="450"/>
      <c r="CS32" s="450"/>
      <c r="CT32" s="450"/>
      <c r="CU32" s="450"/>
      <c r="CV32" s="450"/>
      <c r="CW32" s="450"/>
      <c r="CX32" s="450"/>
      <c r="CY32" s="450"/>
      <c r="CZ32" s="450"/>
      <c r="DA32" s="450"/>
      <c r="DB32" s="450"/>
      <c r="DC32" s="450"/>
      <c r="DD32" s="450"/>
      <c r="DE32" s="450"/>
      <c r="DI32" s="201"/>
    </row>
    <row r="33" spans="1:113" ht="13.5" customHeight="1" x14ac:dyDescent="0.15">
      <c r="A33" s="178"/>
      <c r="B33" s="202"/>
      <c r="C33" s="470" t="s">
        <v>192</v>
      </c>
      <c r="D33" s="470"/>
      <c r="E33" s="435" t="s">
        <v>193</v>
      </c>
      <c r="F33" s="435"/>
      <c r="G33" s="435"/>
      <c r="H33" s="435"/>
      <c r="I33" s="435"/>
      <c r="J33" s="435"/>
      <c r="K33" s="435"/>
      <c r="L33" s="435"/>
      <c r="M33" s="435"/>
      <c r="N33" s="435"/>
      <c r="O33" s="435"/>
      <c r="P33" s="435"/>
      <c r="Q33" s="435"/>
      <c r="R33" s="435"/>
      <c r="S33" s="435"/>
      <c r="T33" s="203"/>
      <c r="U33" s="470" t="s">
        <v>194</v>
      </c>
      <c r="V33" s="470"/>
      <c r="W33" s="435" t="s">
        <v>195</v>
      </c>
      <c r="X33" s="435"/>
      <c r="Y33" s="435"/>
      <c r="Z33" s="435"/>
      <c r="AA33" s="435"/>
      <c r="AB33" s="435"/>
      <c r="AC33" s="435"/>
      <c r="AD33" s="435"/>
      <c r="AE33" s="435"/>
      <c r="AF33" s="435"/>
      <c r="AG33" s="435"/>
      <c r="AH33" s="435"/>
      <c r="AI33" s="435"/>
      <c r="AJ33" s="435"/>
      <c r="AK33" s="435"/>
      <c r="AL33" s="203"/>
      <c r="AM33" s="470" t="s">
        <v>194</v>
      </c>
      <c r="AN33" s="470"/>
      <c r="AO33" s="435" t="s">
        <v>195</v>
      </c>
      <c r="AP33" s="435"/>
      <c r="AQ33" s="435"/>
      <c r="AR33" s="435"/>
      <c r="AS33" s="435"/>
      <c r="AT33" s="435"/>
      <c r="AU33" s="435"/>
      <c r="AV33" s="435"/>
      <c r="AW33" s="435"/>
      <c r="AX33" s="435"/>
      <c r="AY33" s="435"/>
      <c r="AZ33" s="435"/>
      <c r="BA33" s="435"/>
      <c r="BB33" s="435"/>
      <c r="BC33" s="435"/>
      <c r="BD33" s="204"/>
      <c r="BE33" s="435" t="s">
        <v>196</v>
      </c>
      <c r="BF33" s="435"/>
      <c r="BG33" s="435" t="s">
        <v>197</v>
      </c>
      <c r="BH33" s="435"/>
      <c r="BI33" s="435"/>
      <c r="BJ33" s="435"/>
      <c r="BK33" s="435"/>
      <c r="BL33" s="435"/>
      <c r="BM33" s="435"/>
      <c r="BN33" s="435"/>
      <c r="BO33" s="435"/>
      <c r="BP33" s="435"/>
      <c r="BQ33" s="435"/>
      <c r="BR33" s="435"/>
      <c r="BS33" s="435"/>
      <c r="BT33" s="435"/>
      <c r="BU33" s="435"/>
      <c r="BV33" s="204"/>
      <c r="BW33" s="470" t="s">
        <v>196</v>
      </c>
      <c r="BX33" s="470"/>
      <c r="BY33" s="435" t="s">
        <v>198</v>
      </c>
      <c r="BZ33" s="435"/>
      <c r="CA33" s="435"/>
      <c r="CB33" s="435"/>
      <c r="CC33" s="435"/>
      <c r="CD33" s="435"/>
      <c r="CE33" s="435"/>
      <c r="CF33" s="435"/>
      <c r="CG33" s="435"/>
      <c r="CH33" s="435"/>
      <c r="CI33" s="435"/>
      <c r="CJ33" s="435"/>
      <c r="CK33" s="435"/>
      <c r="CL33" s="435"/>
      <c r="CM33" s="435"/>
      <c r="CN33" s="203"/>
      <c r="CO33" s="470" t="s">
        <v>194</v>
      </c>
      <c r="CP33" s="470"/>
      <c r="CQ33" s="435" t="s">
        <v>199</v>
      </c>
      <c r="CR33" s="435"/>
      <c r="CS33" s="435"/>
      <c r="CT33" s="435"/>
      <c r="CU33" s="435"/>
      <c r="CV33" s="435"/>
      <c r="CW33" s="435"/>
      <c r="CX33" s="435"/>
      <c r="CY33" s="435"/>
      <c r="CZ33" s="435"/>
      <c r="DA33" s="435"/>
      <c r="DB33" s="435"/>
      <c r="DC33" s="435"/>
      <c r="DD33" s="435"/>
      <c r="DE33" s="435"/>
      <c r="DF33" s="203"/>
      <c r="DG33" s="635" t="s">
        <v>200</v>
      </c>
      <c r="DH33" s="635"/>
      <c r="DI33" s="205"/>
    </row>
    <row r="34" spans="1:113" ht="32.25" customHeight="1" x14ac:dyDescent="0.15">
      <c r="A34" s="178"/>
      <c r="B34" s="202"/>
      <c r="C34" s="636">
        <f>IF(E34="","",1)</f>
        <v>1</v>
      </c>
      <c r="D34" s="636"/>
      <c r="E34" s="637" t="str">
        <f>IF('各会計、関係団体の財政状況及び健全化判断比率'!B7="","",'各会計、関係団体の財政状況及び健全化判断比率'!B7)</f>
        <v>一般会計</v>
      </c>
      <c r="F34" s="637"/>
      <c r="G34" s="637"/>
      <c r="H34" s="637"/>
      <c r="I34" s="637"/>
      <c r="J34" s="637"/>
      <c r="K34" s="637"/>
      <c r="L34" s="637"/>
      <c r="M34" s="637"/>
      <c r="N34" s="637"/>
      <c r="O34" s="637"/>
      <c r="P34" s="637"/>
      <c r="Q34" s="637"/>
      <c r="R34" s="637"/>
      <c r="S34" s="637"/>
      <c r="T34" s="178"/>
      <c r="U34" s="636">
        <f>IF(W34="","",MAX(C34:D43)+1)</f>
        <v>3</v>
      </c>
      <c r="V34" s="636"/>
      <c r="W34" s="637" t="str">
        <f>IF('各会計、関係団体の財政状況及び健全化判断比率'!B28="","",'各会計、関係団体の財政状況及び健全化判断比率'!B28)</f>
        <v>国民健康保険特別会計</v>
      </c>
      <c r="X34" s="637"/>
      <c r="Y34" s="637"/>
      <c r="Z34" s="637"/>
      <c r="AA34" s="637"/>
      <c r="AB34" s="637"/>
      <c r="AC34" s="637"/>
      <c r="AD34" s="637"/>
      <c r="AE34" s="637"/>
      <c r="AF34" s="637"/>
      <c r="AG34" s="637"/>
      <c r="AH34" s="637"/>
      <c r="AI34" s="637"/>
      <c r="AJ34" s="637"/>
      <c r="AK34" s="637"/>
      <c r="AL34" s="178"/>
      <c r="AM34" s="636">
        <f>IF(AO34="","",MAX(C34:D43,U34:V43)+1)</f>
        <v>6</v>
      </c>
      <c r="AN34" s="636"/>
      <c r="AO34" s="637" t="str">
        <f>IF('各会計、関係団体の財政状況及び健全化判断比率'!B31="","",'各会計、関係団体の財政状況及び健全化判断比率'!B31)</f>
        <v>上水道事業会計</v>
      </c>
      <c r="AP34" s="637"/>
      <c r="AQ34" s="637"/>
      <c r="AR34" s="637"/>
      <c r="AS34" s="637"/>
      <c r="AT34" s="637"/>
      <c r="AU34" s="637"/>
      <c r="AV34" s="637"/>
      <c r="AW34" s="637"/>
      <c r="AX34" s="637"/>
      <c r="AY34" s="637"/>
      <c r="AZ34" s="637"/>
      <c r="BA34" s="637"/>
      <c r="BB34" s="637"/>
      <c r="BC34" s="637"/>
      <c r="BD34" s="178"/>
      <c r="BE34" s="636">
        <f>IF(BG34="","",MAX(C34:D43,U34:V43,AM34:AN43)+1)</f>
        <v>7</v>
      </c>
      <c r="BF34" s="636"/>
      <c r="BG34" s="637" t="str">
        <f>IF('各会計、関係団体の財政状況及び健全化判断比率'!B32="","",'各会計、関係団体の財政状況及び健全化判断比率'!B32)</f>
        <v>簡易水道事業特別会計</v>
      </c>
      <c r="BH34" s="637"/>
      <c r="BI34" s="637"/>
      <c r="BJ34" s="637"/>
      <c r="BK34" s="637"/>
      <c r="BL34" s="637"/>
      <c r="BM34" s="637"/>
      <c r="BN34" s="637"/>
      <c r="BO34" s="637"/>
      <c r="BP34" s="637"/>
      <c r="BQ34" s="637"/>
      <c r="BR34" s="637"/>
      <c r="BS34" s="637"/>
      <c r="BT34" s="637"/>
      <c r="BU34" s="637"/>
      <c r="BV34" s="178"/>
      <c r="BW34" s="636">
        <f>IF(BY34="","",MAX(C34:D43,U34:V43,AM34:AN43,BE34:BF43)+1)</f>
        <v>10</v>
      </c>
      <c r="BX34" s="636"/>
      <c r="BY34" s="637" t="str">
        <f>IF('各会計、関係団体の財政状況及び健全化判断比率'!B68="","",'各会計、関係団体の財政状況及び健全化判断比率'!B68)</f>
        <v>東白衛生組合</v>
      </c>
      <c r="BZ34" s="637"/>
      <c r="CA34" s="637"/>
      <c r="CB34" s="637"/>
      <c r="CC34" s="637"/>
      <c r="CD34" s="637"/>
      <c r="CE34" s="637"/>
      <c r="CF34" s="637"/>
      <c r="CG34" s="637"/>
      <c r="CH34" s="637"/>
      <c r="CI34" s="637"/>
      <c r="CJ34" s="637"/>
      <c r="CK34" s="637"/>
      <c r="CL34" s="637"/>
      <c r="CM34" s="637"/>
      <c r="CN34" s="178"/>
      <c r="CO34" s="636">
        <f>IF(CQ34="","",MAX(C34:D43,U34:V43,AM34:AN43,BE34:BF43,BW34:BX43)+1)</f>
        <v>20</v>
      </c>
      <c r="CP34" s="636"/>
      <c r="CQ34" s="637" t="str">
        <f>IF('各会計、関係団体の財政状況及び健全化判断比率'!BS7="","",'各会計、関係団体の財政状況及び健全化判断比率'!BS7)</f>
        <v>棚倉町活性化協会</v>
      </c>
      <c r="CR34" s="637"/>
      <c r="CS34" s="637"/>
      <c r="CT34" s="637"/>
      <c r="CU34" s="637"/>
      <c r="CV34" s="637"/>
      <c r="CW34" s="637"/>
      <c r="CX34" s="637"/>
      <c r="CY34" s="637"/>
      <c r="CZ34" s="637"/>
      <c r="DA34" s="637"/>
      <c r="DB34" s="637"/>
      <c r="DC34" s="637"/>
      <c r="DD34" s="637"/>
      <c r="DE34" s="637"/>
      <c r="DG34" s="638" t="str">
        <f>IF('各会計、関係団体の財政状況及び健全化判断比率'!BR7="","",'各会計、関係団体の財政状況及び健全化判断比率'!BR7)</f>
        <v/>
      </c>
      <c r="DH34" s="638"/>
      <c r="DI34" s="205"/>
    </row>
    <row r="35" spans="1:113" ht="32.25" customHeight="1" x14ac:dyDescent="0.15">
      <c r="A35" s="178"/>
      <c r="B35" s="202"/>
      <c r="C35" s="636">
        <f>IF(E35="","",C34+1)</f>
        <v>2</v>
      </c>
      <c r="D35" s="636"/>
      <c r="E35" s="637" t="str">
        <f>IF('各会計、関係団体の財政状況及び健全化判断比率'!B8="","",'各会計、関係団体の財政状況及び健全化判断比率'!B8)</f>
        <v>霊園整備事業特別会計</v>
      </c>
      <c r="F35" s="637"/>
      <c r="G35" s="637"/>
      <c r="H35" s="637"/>
      <c r="I35" s="637"/>
      <c r="J35" s="637"/>
      <c r="K35" s="637"/>
      <c r="L35" s="637"/>
      <c r="M35" s="637"/>
      <c r="N35" s="637"/>
      <c r="O35" s="637"/>
      <c r="P35" s="637"/>
      <c r="Q35" s="637"/>
      <c r="R35" s="637"/>
      <c r="S35" s="637"/>
      <c r="T35" s="178"/>
      <c r="U35" s="636">
        <f>IF(W35="","",U34+1)</f>
        <v>4</v>
      </c>
      <c r="V35" s="636"/>
      <c r="W35" s="637" t="str">
        <f>IF('各会計、関係団体の財政状況及び健全化判断比率'!B29="","",'各会計、関係団体の財政状況及び健全化判断比率'!B29)</f>
        <v>介護保険特別会計</v>
      </c>
      <c r="X35" s="637"/>
      <c r="Y35" s="637"/>
      <c r="Z35" s="637"/>
      <c r="AA35" s="637"/>
      <c r="AB35" s="637"/>
      <c r="AC35" s="637"/>
      <c r="AD35" s="637"/>
      <c r="AE35" s="637"/>
      <c r="AF35" s="637"/>
      <c r="AG35" s="637"/>
      <c r="AH35" s="637"/>
      <c r="AI35" s="637"/>
      <c r="AJ35" s="637"/>
      <c r="AK35" s="637"/>
      <c r="AL35" s="178"/>
      <c r="AM35" s="636" t="str">
        <f t="shared" ref="AM35:AM43" si="0">IF(AO35="","",AM34+1)</f>
        <v/>
      </c>
      <c r="AN35" s="636"/>
      <c r="AO35" s="637"/>
      <c r="AP35" s="637"/>
      <c r="AQ35" s="637"/>
      <c r="AR35" s="637"/>
      <c r="AS35" s="637"/>
      <c r="AT35" s="637"/>
      <c r="AU35" s="637"/>
      <c r="AV35" s="637"/>
      <c r="AW35" s="637"/>
      <c r="AX35" s="637"/>
      <c r="AY35" s="637"/>
      <c r="AZ35" s="637"/>
      <c r="BA35" s="637"/>
      <c r="BB35" s="637"/>
      <c r="BC35" s="637"/>
      <c r="BD35" s="178"/>
      <c r="BE35" s="636">
        <f t="shared" ref="BE35:BE43" si="1">IF(BG35="","",BE34+1)</f>
        <v>8</v>
      </c>
      <c r="BF35" s="636"/>
      <c r="BG35" s="637" t="str">
        <f>IF('各会計、関係団体の財政状況及び健全化判断比率'!B33="","",'各会計、関係団体の財政状況及び健全化判断比率'!B33)</f>
        <v>公共下水道事業特別会計</v>
      </c>
      <c r="BH35" s="637"/>
      <c r="BI35" s="637"/>
      <c r="BJ35" s="637"/>
      <c r="BK35" s="637"/>
      <c r="BL35" s="637"/>
      <c r="BM35" s="637"/>
      <c r="BN35" s="637"/>
      <c r="BO35" s="637"/>
      <c r="BP35" s="637"/>
      <c r="BQ35" s="637"/>
      <c r="BR35" s="637"/>
      <c r="BS35" s="637"/>
      <c r="BT35" s="637"/>
      <c r="BU35" s="637"/>
      <c r="BV35" s="178"/>
      <c r="BW35" s="636">
        <f t="shared" ref="BW35:BW43" si="2">IF(BY35="","",BW34+1)</f>
        <v>11</v>
      </c>
      <c r="BX35" s="636"/>
      <c r="BY35" s="637" t="str">
        <f>IF('各会計、関係団体の財政状況及び健全化判断比率'!B69="","",'各会計、関係団体の財政状況及び健全化判断比率'!B69)</f>
        <v>白河地方広域市町村圏整備組合　一般会計</v>
      </c>
      <c r="BZ35" s="637"/>
      <c r="CA35" s="637"/>
      <c r="CB35" s="637"/>
      <c r="CC35" s="637"/>
      <c r="CD35" s="637"/>
      <c r="CE35" s="637"/>
      <c r="CF35" s="637"/>
      <c r="CG35" s="637"/>
      <c r="CH35" s="637"/>
      <c r="CI35" s="637"/>
      <c r="CJ35" s="637"/>
      <c r="CK35" s="637"/>
      <c r="CL35" s="637"/>
      <c r="CM35" s="637"/>
      <c r="CN35" s="178"/>
      <c r="CO35" s="636">
        <f t="shared" ref="CO35:CO43" si="3">IF(CQ35="","",CO34+1)</f>
        <v>21</v>
      </c>
      <c r="CP35" s="636"/>
      <c r="CQ35" s="637" t="str">
        <f>IF('各会計、関係団体の財政状況及び健全化判断比率'!BS8="","",'各会計、関係団体の財政状況及び健全化判断比率'!BS8)</f>
        <v>ルネサンス棚倉</v>
      </c>
      <c r="CR35" s="637"/>
      <c r="CS35" s="637"/>
      <c r="CT35" s="637"/>
      <c r="CU35" s="637"/>
      <c r="CV35" s="637"/>
      <c r="CW35" s="637"/>
      <c r="CX35" s="637"/>
      <c r="CY35" s="637"/>
      <c r="CZ35" s="637"/>
      <c r="DA35" s="637"/>
      <c r="DB35" s="637"/>
      <c r="DC35" s="637"/>
      <c r="DD35" s="637"/>
      <c r="DE35" s="637"/>
      <c r="DG35" s="638" t="str">
        <f>IF('各会計、関係団体の財政状況及び健全化判断比率'!BR8="","",'各会計、関係団体の財政状況及び健全化判断比率'!BR8)</f>
        <v>〇</v>
      </c>
      <c r="DH35" s="638"/>
      <c r="DI35" s="205"/>
    </row>
    <row r="36" spans="1:113" ht="32.25" customHeight="1" x14ac:dyDescent="0.15">
      <c r="A36" s="178"/>
      <c r="B36" s="202"/>
      <c r="C36" s="636" t="str">
        <f>IF(E36="","",C35+1)</f>
        <v/>
      </c>
      <c r="D36" s="636"/>
      <c r="E36" s="637" t="str">
        <f>IF('各会計、関係団体の財政状況及び健全化判断比率'!B9="","",'各会計、関係団体の財政状況及び健全化判断比率'!B9)</f>
        <v/>
      </c>
      <c r="F36" s="637"/>
      <c r="G36" s="637"/>
      <c r="H36" s="637"/>
      <c r="I36" s="637"/>
      <c r="J36" s="637"/>
      <c r="K36" s="637"/>
      <c r="L36" s="637"/>
      <c r="M36" s="637"/>
      <c r="N36" s="637"/>
      <c r="O36" s="637"/>
      <c r="P36" s="637"/>
      <c r="Q36" s="637"/>
      <c r="R36" s="637"/>
      <c r="S36" s="637"/>
      <c r="T36" s="178"/>
      <c r="U36" s="636">
        <f t="shared" ref="U36:U43" si="4">IF(W36="","",U35+1)</f>
        <v>5</v>
      </c>
      <c r="V36" s="636"/>
      <c r="W36" s="637" t="str">
        <f>IF('各会計、関係団体の財政状況及び健全化判断比率'!B30="","",'各会計、関係団体の財政状況及び健全化判断比率'!B30)</f>
        <v>後期高齢者医療特別会計</v>
      </c>
      <c r="X36" s="637"/>
      <c r="Y36" s="637"/>
      <c r="Z36" s="637"/>
      <c r="AA36" s="637"/>
      <c r="AB36" s="637"/>
      <c r="AC36" s="637"/>
      <c r="AD36" s="637"/>
      <c r="AE36" s="637"/>
      <c r="AF36" s="637"/>
      <c r="AG36" s="637"/>
      <c r="AH36" s="637"/>
      <c r="AI36" s="637"/>
      <c r="AJ36" s="637"/>
      <c r="AK36" s="637"/>
      <c r="AL36" s="178"/>
      <c r="AM36" s="636" t="str">
        <f t="shared" si="0"/>
        <v/>
      </c>
      <c r="AN36" s="636"/>
      <c r="AO36" s="637"/>
      <c r="AP36" s="637"/>
      <c r="AQ36" s="637"/>
      <c r="AR36" s="637"/>
      <c r="AS36" s="637"/>
      <c r="AT36" s="637"/>
      <c r="AU36" s="637"/>
      <c r="AV36" s="637"/>
      <c r="AW36" s="637"/>
      <c r="AX36" s="637"/>
      <c r="AY36" s="637"/>
      <c r="AZ36" s="637"/>
      <c r="BA36" s="637"/>
      <c r="BB36" s="637"/>
      <c r="BC36" s="637"/>
      <c r="BD36" s="178"/>
      <c r="BE36" s="636">
        <f t="shared" si="1"/>
        <v>9</v>
      </c>
      <c r="BF36" s="636"/>
      <c r="BG36" s="637" t="str">
        <f>IF('各会計、関係団体の財政状況及び健全化判断比率'!B34="","",'各会計、関係団体の財政状況及び健全化判断比率'!B34)</f>
        <v>農業集落排水事業特別会計</v>
      </c>
      <c r="BH36" s="637"/>
      <c r="BI36" s="637"/>
      <c r="BJ36" s="637"/>
      <c r="BK36" s="637"/>
      <c r="BL36" s="637"/>
      <c r="BM36" s="637"/>
      <c r="BN36" s="637"/>
      <c r="BO36" s="637"/>
      <c r="BP36" s="637"/>
      <c r="BQ36" s="637"/>
      <c r="BR36" s="637"/>
      <c r="BS36" s="637"/>
      <c r="BT36" s="637"/>
      <c r="BU36" s="637"/>
      <c r="BV36" s="178"/>
      <c r="BW36" s="636">
        <f t="shared" si="2"/>
        <v>12</v>
      </c>
      <c r="BX36" s="636"/>
      <c r="BY36" s="637" t="str">
        <f>IF('各会計、関係団体の財政状況及び健全化判断比率'!B70="","",'各会計、関係団体の財政状況及び健全化判断比率'!B70)</f>
        <v>白河地方広域市町村圏整備組合　水道用水供給事業会計</v>
      </c>
      <c r="BZ36" s="637"/>
      <c r="CA36" s="637"/>
      <c r="CB36" s="637"/>
      <c r="CC36" s="637"/>
      <c r="CD36" s="637"/>
      <c r="CE36" s="637"/>
      <c r="CF36" s="637"/>
      <c r="CG36" s="637"/>
      <c r="CH36" s="637"/>
      <c r="CI36" s="637"/>
      <c r="CJ36" s="637"/>
      <c r="CK36" s="637"/>
      <c r="CL36" s="637"/>
      <c r="CM36" s="637"/>
      <c r="CN36" s="178"/>
      <c r="CO36" s="636">
        <f t="shared" si="3"/>
        <v>22</v>
      </c>
      <c r="CP36" s="636"/>
      <c r="CQ36" s="637" t="str">
        <f>IF('各会計、関係団体の財政状況及び健全化判断比率'!BS9="","",'各会計、関係団体の財政状況及び健全化判断比率'!BS9)</f>
        <v>まち工房たなぐら</v>
      </c>
      <c r="CR36" s="637"/>
      <c r="CS36" s="637"/>
      <c r="CT36" s="637"/>
      <c r="CU36" s="637"/>
      <c r="CV36" s="637"/>
      <c r="CW36" s="637"/>
      <c r="CX36" s="637"/>
      <c r="CY36" s="637"/>
      <c r="CZ36" s="637"/>
      <c r="DA36" s="637"/>
      <c r="DB36" s="637"/>
      <c r="DC36" s="637"/>
      <c r="DD36" s="637"/>
      <c r="DE36" s="637"/>
      <c r="DG36" s="638" t="str">
        <f>IF('各会計、関係団体の財政状況及び健全化判断比率'!BR9="","",'各会計、関係団体の財政状況及び健全化判断比率'!BR9)</f>
        <v/>
      </c>
      <c r="DH36" s="638"/>
      <c r="DI36" s="205"/>
    </row>
    <row r="37" spans="1:113" ht="32.25" customHeight="1" x14ac:dyDescent="0.15">
      <c r="A37" s="178"/>
      <c r="B37" s="202"/>
      <c r="C37" s="636" t="str">
        <f>IF(E37="","",C36+1)</f>
        <v/>
      </c>
      <c r="D37" s="636"/>
      <c r="E37" s="637" t="str">
        <f>IF('各会計、関係団体の財政状況及び健全化判断比率'!B10="","",'各会計、関係団体の財政状況及び健全化判断比率'!B10)</f>
        <v/>
      </c>
      <c r="F37" s="637"/>
      <c r="G37" s="637"/>
      <c r="H37" s="637"/>
      <c r="I37" s="637"/>
      <c r="J37" s="637"/>
      <c r="K37" s="637"/>
      <c r="L37" s="637"/>
      <c r="M37" s="637"/>
      <c r="N37" s="637"/>
      <c r="O37" s="637"/>
      <c r="P37" s="637"/>
      <c r="Q37" s="637"/>
      <c r="R37" s="637"/>
      <c r="S37" s="637"/>
      <c r="T37" s="178"/>
      <c r="U37" s="636" t="str">
        <f t="shared" si="4"/>
        <v/>
      </c>
      <c r="V37" s="636"/>
      <c r="W37" s="637"/>
      <c r="X37" s="637"/>
      <c r="Y37" s="637"/>
      <c r="Z37" s="637"/>
      <c r="AA37" s="637"/>
      <c r="AB37" s="637"/>
      <c r="AC37" s="637"/>
      <c r="AD37" s="637"/>
      <c r="AE37" s="637"/>
      <c r="AF37" s="637"/>
      <c r="AG37" s="637"/>
      <c r="AH37" s="637"/>
      <c r="AI37" s="637"/>
      <c r="AJ37" s="637"/>
      <c r="AK37" s="637"/>
      <c r="AL37" s="178"/>
      <c r="AM37" s="636" t="str">
        <f t="shared" si="0"/>
        <v/>
      </c>
      <c r="AN37" s="636"/>
      <c r="AO37" s="637"/>
      <c r="AP37" s="637"/>
      <c r="AQ37" s="637"/>
      <c r="AR37" s="637"/>
      <c r="AS37" s="637"/>
      <c r="AT37" s="637"/>
      <c r="AU37" s="637"/>
      <c r="AV37" s="637"/>
      <c r="AW37" s="637"/>
      <c r="AX37" s="637"/>
      <c r="AY37" s="637"/>
      <c r="AZ37" s="637"/>
      <c r="BA37" s="637"/>
      <c r="BB37" s="637"/>
      <c r="BC37" s="637"/>
      <c r="BD37" s="178"/>
      <c r="BE37" s="636" t="str">
        <f t="shared" si="1"/>
        <v/>
      </c>
      <c r="BF37" s="636"/>
      <c r="BG37" s="637"/>
      <c r="BH37" s="637"/>
      <c r="BI37" s="637"/>
      <c r="BJ37" s="637"/>
      <c r="BK37" s="637"/>
      <c r="BL37" s="637"/>
      <c r="BM37" s="637"/>
      <c r="BN37" s="637"/>
      <c r="BO37" s="637"/>
      <c r="BP37" s="637"/>
      <c r="BQ37" s="637"/>
      <c r="BR37" s="637"/>
      <c r="BS37" s="637"/>
      <c r="BT37" s="637"/>
      <c r="BU37" s="637"/>
      <c r="BV37" s="178"/>
      <c r="BW37" s="636">
        <f t="shared" si="2"/>
        <v>13</v>
      </c>
      <c r="BX37" s="636"/>
      <c r="BY37" s="637" t="str">
        <f>IF('各会計、関係団体の財政状況及び健全化判断比率'!B71="","",'各会計、関係団体の財政状況及び健全化判断比率'!B71)</f>
        <v>福島県後期高齢者医療広域連合　一般会計</v>
      </c>
      <c r="BZ37" s="637"/>
      <c r="CA37" s="637"/>
      <c r="CB37" s="637"/>
      <c r="CC37" s="637"/>
      <c r="CD37" s="637"/>
      <c r="CE37" s="637"/>
      <c r="CF37" s="637"/>
      <c r="CG37" s="637"/>
      <c r="CH37" s="637"/>
      <c r="CI37" s="637"/>
      <c r="CJ37" s="637"/>
      <c r="CK37" s="637"/>
      <c r="CL37" s="637"/>
      <c r="CM37" s="637"/>
      <c r="CN37" s="178"/>
      <c r="CO37" s="636">
        <f t="shared" si="3"/>
        <v>23</v>
      </c>
      <c r="CP37" s="636"/>
      <c r="CQ37" s="637" t="str">
        <f>IF('各会計、関係団体の財政状況及び健全化判断比率'!BS10="","",'各会計、関係団体の財政状況及び健全化判断比率'!BS10)</f>
        <v>白河地方土地開発公社</v>
      </c>
      <c r="CR37" s="637"/>
      <c r="CS37" s="637"/>
      <c r="CT37" s="637"/>
      <c r="CU37" s="637"/>
      <c r="CV37" s="637"/>
      <c r="CW37" s="637"/>
      <c r="CX37" s="637"/>
      <c r="CY37" s="637"/>
      <c r="CZ37" s="637"/>
      <c r="DA37" s="637"/>
      <c r="DB37" s="637"/>
      <c r="DC37" s="637"/>
      <c r="DD37" s="637"/>
      <c r="DE37" s="637"/>
      <c r="DG37" s="638" t="str">
        <f>IF('各会計、関係団体の財政状況及び健全化判断比率'!BR10="","",'各会計、関係団体の財政状況及び健全化判断比率'!BR10)</f>
        <v/>
      </c>
      <c r="DH37" s="638"/>
      <c r="DI37" s="205"/>
    </row>
    <row r="38" spans="1:113" ht="32.25" customHeight="1" x14ac:dyDescent="0.15">
      <c r="A38" s="178"/>
      <c r="B38" s="202"/>
      <c r="C38" s="636" t="str">
        <f t="shared" ref="C38:C43" si="5">IF(E38="","",C37+1)</f>
        <v/>
      </c>
      <c r="D38" s="636"/>
      <c r="E38" s="637" t="str">
        <f>IF('各会計、関係団体の財政状況及び健全化判断比率'!B11="","",'各会計、関係団体の財政状況及び健全化判断比率'!B11)</f>
        <v/>
      </c>
      <c r="F38" s="637"/>
      <c r="G38" s="637"/>
      <c r="H38" s="637"/>
      <c r="I38" s="637"/>
      <c r="J38" s="637"/>
      <c r="K38" s="637"/>
      <c r="L38" s="637"/>
      <c r="M38" s="637"/>
      <c r="N38" s="637"/>
      <c r="O38" s="637"/>
      <c r="P38" s="637"/>
      <c r="Q38" s="637"/>
      <c r="R38" s="637"/>
      <c r="S38" s="637"/>
      <c r="T38" s="178"/>
      <c r="U38" s="636" t="str">
        <f t="shared" si="4"/>
        <v/>
      </c>
      <c r="V38" s="636"/>
      <c r="W38" s="637"/>
      <c r="X38" s="637"/>
      <c r="Y38" s="637"/>
      <c r="Z38" s="637"/>
      <c r="AA38" s="637"/>
      <c r="AB38" s="637"/>
      <c r="AC38" s="637"/>
      <c r="AD38" s="637"/>
      <c r="AE38" s="637"/>
      <c r="AF38" s="637"/>
      <c r="AG38" s="637"/>
      <c r="AH38" s="637"/>
      <c r="AI38" s="637"/>
      <c r="AJ38" s="637"/>
      <c r="AK38" s="637"/>
      <c r="AL38" s="178"/>
      <c r="AM38" s="636" t="str">
        <f t="shared" si="0"/>
        <v/>
      </c>
      <c r="AN38" s="636"/>
      <c r="AO38" s="637"/>
      <c r="AP38" s="637"/>
      <c r="AQ38" s="637"/>
      <c r="AR38" s="637"/>
      <c r="AS38" s="637"/>
      <c r="AT38" s="637"/>
      <c r="AU38" s="637"/>
      <c r="AV38" s="637"/>
      <c r="AW38" s="637"/>
      <c r="AX38" s="637"/>
      <c r="AY38" s="637"/>
      <c r="AZ38" s="637"/>
      <c r="BA38" s="637"/>
      <c r="BB38" s="637"/>
      <c r="BC38" s="637"/>
      <c r="BD38" s="178"/>
      <c r="BE38" s="636" t="str">
        <f t="shared" si="1"/>
        <v/>
      </c>
      <c r="BF38" s="636"/>
      <c r="BG38" s="637"/>
      <c r="BH38" s="637"/>
      <c r="BI38" s="637"/>
      <c r="BJ38" s="637"/>
      <c r="BK38" s="637"/>
      <c r="BL38" s="637"/>
      <c r="BM38" s="637"/>
      <c r="BN38" s="637"/>
      <c r="BO38" s="637"/>
      <c r="BP38" s="637"/>
      <c r="BQ38" s="637"/>
      <c r="BR38" s="637"/>
      <c r="BS38" s="637"/>
      <c r="BT38" s="637"/>
      <c r="BU38" s="637"/>
      <c r="BV38" s="178"/>
      <c r="BW38" s="636">
        <f t="shared" si="2"/>
        <v>14</v>
      </c>
      <c r="BX38" s="636"/>
      <c r="BY38" s="637" t="str">
        <f>IF('各会計、関係団体の財政状況及び健全化判断比率'!B72="","",'各会計、関係団体の財政状況及び健全化判断比率'!B72)</f>
        <v>福島県後期高齢者医療広域連合　後期高齢者特別会計</v>
      </c>
      <c r="BZ38" s="637"/>
      <c r="CA38" s="637"/>
      <c r="CB38" s="637"/>
      <c r="CC38" s="637"/>
      <c r="CD38" s="637"/>
      <c r="CE38" s="637"/>
      <c r="CF38" s="637"/>
      <c r="CG38" s="637"/>
      <c r="CH38" s="637"/>
      <c r="CI38" s="637"/>
      <c r="CJ38" s="637"/>
      <c r="CK38" s="637"/>
      <c r="CL38" s="637"/>
      <c r="CM38" s="637"/>
      <c r="CN38" s="178"/>
      <c r="CO38" s="636" t="str">
        <f t="shared" si="3"/>
        <v/>
      </c>
      <c r="CP38" s="636"/>
      <c r="CQ38" s="637" t="str">
        <f>IF('各会計、関係団体の財政状況及び健全化判断比率'!BS11="","",'各会計、関係団体の財政状況及び健全化判断比率'!BS11)</f>
        <v/>
      </c>
      <c r="CR38" s="637"/>
      <c r="CS38" s="637"/>
      <c r="CT38" s="637"/>
      <c r="CU38" s="637"/>
      <c r="CV38" s="637"/>
      <c r="CW38" s="637"/>
      <c r="CX38" s="637"/>
      <c r="CY38" s="637"/>
      <c r="CZ38" s="637"/>
      <c r="DA38" s="637"/>
      <c r="DB38" s="637"/>
      <c r="DC38" s="637"/>
      <c r="DD38" s="637"/>
      <c r="DE38" s="637"/>
      <c r="DG38" s="638" t="str">
        <f>IF('各会計、関係団体の財政状況及び健全化判断比率'!BR11="","",'各会計、関係団体の財政状況及び健全化判断比率'!BR11)</f>
        <v/>
      </c>
      <c r="DH38" s="638"/>
      <c r="DI38" s="205"/>
    </row>
    <row r="39" spans="1:113" ht="32.25" customHeight="1" x14ac:dyDescent="0.15">
      <c r="A39" s="178"/>
      <c r="B39" s="202"/>
      <c r="C39" s="636" t="str">
        <f t="shared" si="5"/>
        <v/>
      </c>
      <c r="D39" s="636"/>
      <c r="E39" s="637" t="str">
        <f>IF('各会計、関係団体の財政状況及び健全化判断比率'!B12="","",'各会計、関係団体の財政状況及び健全化判断比率'!B12)</f>
        <v/>
      </c>
      <c r="F39" s="637"/>
      <c r="G39" s="637"/>
      <c r="H39" s="637"/>
      <c r="I39" s="637"/>
      <c r="J39" s="637"/>
      <c r="K39" s="637"/>
      <c r="L39" s="637"/>
      <c r="M39" s="637"/>
      <c r="N39" s="637"/>
      <c r="O39" s="637"/>
      <c r="P39" s="637"/>
      <c r="Q39" s="637"/>
      <c r="R39" s="637"/>
      <c r="S39" s="637"/>
      <c r="T39" s="178"/>
      <c r="U39" s="636" t="str">
        <f t="shared" si="4"/>
        <v/>
      </c>
      <c r="V39" s="636"/>
      <c r="W39" s="637"/>
      <c r="X39" s="637"/>
      <c r="Y39" s="637"/>
      <c r="Z39" s="637"/>
      <c r="AA39" s="637"/>
      <c r="AB39" s="637"/>
      <c r="AC39" s="637"/>
      <c r="AD39" s="637"/>
      <c r="AE39" s="637"/>
      <c r="AF39" s="637"/>
      <c r="AG39" s="637"/>
      <c r="AH39" s="637"/>
      <c r="AI39" s="637"/>
      <c r="AJ39" s="637"/>
      <c r="AK39" s="637"/>
      <c r="AL39" s="178"/>
      <c r="AM39" s="636" t="str">
        <f t="shared" si="0"/>
        <v/>
      </c>
      <c r="AN39" s="636"/>
      <c r="AO39" s="637"/>
      <c r="AP39" s="637"/>
      <c r="AQ39" s="637"/>
      <c r="AR39" s="637"/>
      <c r="AS39" s="637"/>
      <c r="AT39" s="637"/>
      <c r="AU39" s="637"/>
      <c r="AV39" s="637"/>
      <c r="AW39" s="637"/>
      <c r="AX39" s="637"/>
      <c r="AY39" s="637"/>
      <c r="AZ39" s="637"/>
      <c r="BA39" s="637"/>
      <c r="BB39" s="637"/>
      <c r="BC39" s="637"/>
      <c r="BD39" s="178"/>
      <c r="BE39" s="636" t="str">
        <f t="shared" si="1"/>
        <v/>
      </c>
      <c r="BF39" s="636"/>
      <c r="BG39" s="637"/>
      <c r="BH39" s="637"/>
      <c r="BI39" s="637"/>
      <c r="BJ39" s="637"/>
      <c r="BK39" s="637"/>
      <c r="BL39" s="637"/>
      <c r="BM39" s="637"/>
      <c r="BN39" s="637"/>
      <c r="BO39" s="637"/>
      <c r="BP39" s="637"/>
      <c r="BQ39" s="637"/>
      <c r="BR39" s="637"/>
      <c r="BS39" s="637"/>
      <c r="BT39" s="637"/>
      <c r="BU39" s="637"/>
      <c r="BV39" s="178"/>
      <c r="BW39" s="636">
        <f t="shared" si="2"/>
        <v>15</v>
      </c>
      <c r="BX39" s="636"/>
      <c r="BY39" s="637" t="str">
        <f>IF('各会計、関係団体の財政状況及び健全化判断比率'!B73="","",'各会計、関係団体の財政状況及び健全化判断比率'!B73)</f>
        <v>福島県市町村総合事務組合　一般会計</v>
      </c>
      <c r="BZ39" s="637"/>
      <c r="CA39" s="637"/>
      <c r="CB39" s="637"/>
      <c r="CC39" s="637"/>
      <c r="CD39" s="637"/>
      <c r="CE39" s="637"/>
      <c r="CF39" s="637"/>
      <c r="CG39" s="637"/>
      <c r="CH39" s="637"/>
      <c r="CI39" s="637"/>
      <c r="CJ39" s="637"/>
      <c r="CK39" s="637"/>
      <c r="CL39" s="637"/>
      <c r="CM39" s="637"/>
      <c r="CN39" s="178"/>
      <c r="CO39" s="636" t="str">
        <f t="shared" si="3"/>
        <v/>
      </c>
      <c r="CP39" s="636"/>
      <c r="CQ39" s="637" t="str">
        <f>IF('各会計、関係団体の財政状況及び健全化判断比率'!BS12="","",'各会計、関係団体の財政状況及び健全化判断比率'!BS12)</f>
        <v/>
      </c>
      <c r="CR39" s="637"/>
      <c r="CS39" s="637"/>
      <c r="CT39" s="637"/>
      <c r="CU39" s="637"/>
      <c r="CV39" s="637"/>
      <c r="CW39" s="637"/>
      <c r="CX39" s="637"/>
      <c r="CY39" s="637"/>
      <c r="CZ39" s="637"/>
      <c r="DA39" s="637"/>
      <c r="DB39" s="637"/>
      <c r="DC39" s="637"/>
      <c r="DD39" s="637"/>
      <c r="DE39" s="637"/>
      <c r="DG39" s="638" t="str">
        <f>IF('各会計、関係団体の財政状況及び健全化判断比率'!BR12="","",'各会計、関係団体の財政状況及び健全化判断比率'!BR12)</f>
        <v/>
      </c>
      <c r="DH39" s="638"/>
      <c r="DI39" s="205"/>
    </row>
    <row r="40" spans="1:113" ht="32.25" customHeight="1" x14ac:dyDescent="0.15">
      <c r="A40" s="178"/>
      <c r="B40" s="202"/>
      <c r="C40" s="636" t="str">
        <f t="shared" si="5"/>
        <v/>
      </c>
      <c r="D40" s="636"/>
      <c r="E40" s="637" t="str">
        <f>IF('各会計、関係団体の財政状況及び健全化判断比率'!B13="","",'各会計、関係団体の財政状況及び健全化判断比率'!B13)</f>
        <v/>
      </c>
      <c r="F40" s="637"/>
      <c r="G40" s="637"/>
      <c r="H40" s="637"/>
      <c r="I40" s="637"/>
      <c r="J40" s="637"/>
      <c r="K40" s="637"/>
      <c r="L40" s="637"/>
      <c r="M40" s="637"/>
      <c r="N40" s="637"/>
      <c r="O40" s="637"/>
      <c r="P40" s="637"/>
      <c r="Q40" s="637"/>
      <c r="R40" s="637"/>
      <c r="S40" s="637"/>
      <c r="T40" s="178"/>
      <c r="U40" s="636" t="str">
        <f t="shared" si="4"/>
        <v/>
      </c>
      <c r="V40" s="636"/>
      <c r="W40" s="637"/>
      <c r="X40" s="637"/>
      <c r="Y40" s="637"/>
      <c r="Z40" s="637"/>
      <c r="AA40" s="637"/>
      <c r="AB40" s="637"/>
      <c r="AC40" s="637"/>
      <c r="AD40" s="637"/>
      <c r="AE40" s="637"/>
      <c r="AF40" s="637"/>
      <c r="AG40" s="637"/>
      <c r="AH40" s="637"/>
      <c r="AI40" s="637"/>
      <c r="AJ40" s="637"/>
      <c r="AK40" s="637"/>
      <c r="AL40" s="178"/>
      <c r="AM40" s="636" t="str">
        <f t="shared" si="0"/>
        <v/>
      </c>
      <c r="AN40" s="636"/>
      <c r="AO40" s="637"/>
      <c r="AP40" s="637"/>
      <c r="AQ40" s="637"/>
      <c r="AR40" s="637"/>
      <c r="AS40" s="637"/>
      <c r="AT40" s="637"/>
      <c r="AU40" s="637"/>
      <c r="AV40" s="637"/>
      <c r="AW40" s="637"/>
      <c r="AX40" s="637"/>
      <c r="AY40" s="637"/>
      <c r="AZ40" s="637"/>
      <c r="BA40" s="637"/>
      <c r="BB40" s="637"/>
      <c r="BC40" s="637"/>
      <c r="BD40" s="178"/>
      <c r="BE40" s="636" t="str">
        <f t="shared" si="1"/>
        <v/>
      </c>
      <c r="BF40" s="636"/>
      <c r="BG40" s="637"/>
      <c r="BH40" s="637"/>
      <c r="BI40" s="637"/>
      <c r="BJ40" s="637"/>
      <c r="BK40" s="637"/>
      <c r="BL40" s="637"/>
      <c r="BM40" s="637"/>
      <c r="BN40" s="637"/>
      <c r="BO40" s="637"/>
      <c r="BP40" s="637"/>
      <c r="BQ40" s="637"/>
      <c r="BR40" s="637"/>
      <c r="BS40" s="637"/>
      <c r="BT40" s="637"/>
      <c r="BU40" s="637"/>
      <c r="BV40" s="178"/>
      <c r="BW40" s="636">
        <f t="shared" si="2"/>
        <v>16</v>
      </c>
      <c r="BX40" s="636"/>
      <c r="BY40" s="637" t="str">
        <f>IF('各会計、関係団体の財政状況及び健全化判断比率'!B74="","",'各会計、関係団体の財政状況及び健全化判断比率'!B74)</f>
        <v>福島県市町村総合事務組合　消防補償等特別会計</v>
      </c>
      <c r="BZ40" s="637"/>
      <c r="CA40" s="637"/>
      <c r="CB40" s="637"/>
      <c r="CC40" s="637"/>
      <c r="CD40" s="637"/>
      <c r="CE40" s="637"/>
      <c r="CF40" s="637"/>
      <c r="CG40" s="637"/>
      <c r="CH40" s="637"/>
      <c r="CI40" s="637"/>
      <c r="CJ40" s="637"/>
      <c r="CK40" s="637"/>
      <c r="CL40" s="637"/>
      <c r="CM40" s="637"/>
      <c r="CN40" s="178"/>
      <c r="CO40" s="636" t="str">
        <f t="shared" si="3"/>
        <v/>
      </c>
      <c r="CP40" s="636"/>
      <c r="CQ40" s="637" t="str">
        <f>IF('各会計、関係団体の財政状況及び健全化判断比率'!BS13="","",'各会計、関係団体の財政状況及び健全化判断比率'!BS13)</f>
        <v/>
      </c>
      <c r="CR40" s="637"/>
      <c r="CS40" s="637"/>
      <c r="CT40" s="637"/>
      <c r="CU40" s="637"/>
      <c r="CV40" s="637"/>
      <c r="CW40" s="637"/>
      <c r="CX40" s="637"/>
      <c r="CY40" s="637"/>
      <c r="CZ40" s="637"/>
      <c r="DA40" s="637"/>
      <c r="DB40" s="637"/>
      <c r="DC40" s="637"/>
      <c r="DD40" s="637"/>
      <c r="DE40" s="637"/>
      <c r="DG40" s="638" t="str">
        <f>IF('各会計、関係団体の財政状況及び健全化判断比率'!BR13="","",'各会計、関係団体の財政状況及び健全化判断比率'!BR13)</f>
        <v/>
      </c>
      <c r="DH40" s="638"/>
      <c r="DI40" s="205"/>
    </row>
    <row r="41" spans="1:113" ht="32.25" customHeight="1" x14ac:dyDescent="0.15">
      <c r="A41" s="178"/>
      <c r="B41" s="202"/>
      <c r="C41" s="636" t="str">
        <f t="shared" si="5"/>
        <v/>
      </c>
      <c r="D41" s="636"/>
      <c r="E41" s="637" t="str">
        <f>IF('各会計、関係団体の財政状況及び健全化判断比率'!B14="","",'各会計、関係団体の財政状況及び健全化判断比率'!B14)</f>
        <v/>
      </c>
      <c r="F41" s="637"/>
      <c r="G41" s="637"/>
      <c r="H41" s="637"/>
      <c r="I41" s="637"/>
      <c r="J41" s="637"/>
      <c r="K41" s="637"/>
      <c r="L41" s="637"/>
      <c r="M41" s="637"/>
      <c r="N41" s="637"/>
      <c r="O41" s="637"/>
      <c r="P41" s="637"/>
      <c r="Q41" s="637"/>
      <c r="R41" s="637"/>
      <c r="S41" s="637"/>
      <c r="T41" s="178"/>
      <c r="U41" s="636" t="str">
        <f t="shared" si="4"/>
        <v/>
      </c>
      <c r="V41" s="636"/>
      <c r="W41" s="637"/>
      <c r="X41" s="637"/>
      <c r="Y41" s="637"/>
      <c r="Z41" s="637"/>
      <c r="AA41" s="637"/>
      <c r="AB41" s="637"/>
      <c r="AC41" s="637"/>
      <c r="AD41" s="637"/>
      <c r="AE41" s="637"/>
      <c r="AF41" s="637"/>
      <c r="AG41" s="637"/>
      <c r="AH41" s="637"/>
      <c r="AI41" s="637"/>
      <c r="AJ41" s="637"/>
      <c r="AK41" s="637"/>
      <c r="AL41" s="178"/>
      <c r="AM41" s="636" t="str">
        <f t="shared" si="0"/>
        <v/>
      </c>
      <c r="AN41" s="636"/>
      <c r="AO41" s="637"/>
      <c r="AP41" s="637"/>
      <c r="AQ41" s="637"/>
      <c r="AR41" s="637"/>
      <c r="AS41" s="637"/>
      <c r="AT41" s="637"/>
      <c r="AU41" s="637"/>
      <c r="AV41" s="637"/>
      <c r="AW41" s="637"/>
      <c r="AX41" s="637"/>
      <c r="AY41" s="637"/>
      <c r="AZ41" s="637"/>
      <c r="BA41" s="637"/>
      <c r="BB41" s="637"/>
      <c r="BC41" s="637"/>
      <c r="BD41" s="178"/>
      <c r="BE41" s="636" t="str">
        <f t="shared" si="1"/>
        <v/>
      </c>
      <c r="BF41" s="636"/>
      <c r="BG41" s="637"/>
      <c r="BH41" s="637"/>
      <c r="BI41" s="637"/>
      <c r="BJ41" s="637"/>
      <c r="BK41" s="637"/>
      <c r="BL41" s="637"/>
      <c r="BM41" s="637"/>
      <c r="BN41" s="637"/>
      <c r="BO41" s="637"/>
      <c r="BP41" s="637"/>
      <c r="BQ41" s="637"/>
      <c r="BR41" s="637"/>
      <c r="BS41" s="637"/>
      <c r="BT41" s="637"/>
      <c r="BU41" s="637"/>
      <c r="BV41" s="178"/>
      <c r="BW41" s="636">
        <f t="shared" si="2"/>
        <v>17</v>
      </c>
      <c r="BX41" s="636"/>
      <c r="BY41" s="637" t="str">
        <f>IF('各会計、関係団体の財政状況及び健全化判断比率'!B75="","",'各会計、関係団体の財政状況及び健全化判断比率'!B75)</f>
        <v>福島県市町村総合事務組合　消防賞じゅつ金特別会計</v>
      </c>
      <c r="BZ41" s="637"/>
      <c r="CA41" s="637"/>
      <c r="CB41" s="637"/>
      <c r="CC41" s="637"/>
      <c r="CD41" s="637"/>
      <c r="CE41" s="637"/>
      <c r="CF41" s="637"/>
      <c r="CG41" s="637"/>
      <c r="CH41" s="637"/>
      <c r="CI41" s="637"/>
      <c r="CJ41" s="637"/>
      <c r="CK41" s="637"/>
      <c r="CL41" s="637"/>
      <c r="CM41" s="637"/>
      <c r="CN41" s="178"/>
      <c r="CO41" s="636" t="str">
        <f t="shared" si="3"/>
        <v/>
      </c>
      <c r="CP41" s="636"/>
      <c r="CQ41" s="637" t="str">
        <f>IF('各会計、関係団体の財政状況及び健全化判断比率'!BS14="","",'各会計、関係団体の財政状況及び健全化判断比率'!BS14)</f>
        <v/>
      </c>
      <c r="CR41" s="637"/>
      <c r="CS41" s="637"/>
      <c r="CT41" s="637"/>
      <c r="CU41" s="637"/>
      <c r="CV41" s="637"/>
      <c r="CW41" s="637"/>
      <c r="CX41" s="637"/>
      <c r="CY41" s="637"/>
      <c r="CZ41" s="637"/>
      <c r="DA41" s="637"/>
      <c r="DB41" s="637"/>
      <c r="DC41" s="637"/>
      <c r="DD41" s="637"/>
      <c r="DE41" s="637"/>
      <c r="DG41" s="638" t="str">
        <f>IF('各会計、関係団体の財政状況及び健全化判断比率'!BR14="","",'各会計、関係団体の財政状況及び健全化判断比率'!BR14)</f>
        <v/>
      </c>
      <c r="DH41" s="638"/>
      <c r="DI41" s="205"/>
    </row>
    <row r="42" spans="1:113" ht="32.25" customHeight="1" x14ac:dyDescent="0.15">
      <c r="B42" s="202"/>
      <c r="C42" s="636" t="str">
        <f t="shared" si="5"/>
        <v/>
      </c>
      <c r="D42" s="636"/>
      <c r="E42" s="637" t="str">
        <f>IF('各会計、関係団体の財政状況及び健全化判断比率'!B15="","",'各会計、関係団体の財政状況及び健全化判断比率'!B15)</f>
        <v/>
      </c>
      <c r="F42" s="637"/>
      <c r="G42" s="637"/>
      <c r="H42" s="637"/>
      <c r="I42" s="637"/>
      <c r="J42" s="637"/>
      <c r="K42" s="637"/>
      <c r="L42" s="637"/>
      <c r="M42" s="637"/>
      <c r="N42" s="637"/>
      <c r="O42" s="637"/>
      <c r="P42" s="637"/>
      <c r="Q42" s="637"/>
      <c r="R42" s="637"/>
      <c r="S42" s="637"/>
      <c r="T42" s="178"/>
      <c r="U42" s="636" t="str">
        <f t="shared" si="4"/>
        <v/>
      </c>
      <c r="V42" s="636"/>
      <c r="W42" s="637"/>
      <c r="X42" s="637"/>
      <c r="Y42" s="637"/>
      <c r="Z42" s="637"/>
      <c r="AA42" s="637"/>
      <c r="AB42" s="637"/>
      <c r="AC42" s="637"/>
      <c r="AD42" s="637"/>
      <c r="AE42" s="637"/>
      <c r="AF42" s="637"/>
      <c r="AG42" s="637"/>
      <c r="AH42" s="637"/>
      <c r="AI42" s="637"/>
      <c r="AJ42" s="637"/>
      <c r="AK42" s="637"/>
      <c r="AL42" s="178"/>
      <c r="AM42" s="636" t="str">
        <f t="shared" si="0"/>
        <v/>
      </c>
      <c r="AN42" s="636"/>
      <c r="AO42" s="637"/>
      <c r="AP42" s="637"/>
      <c r="AQ42" s="637"/>
      <c r="AR42" s="637"/>
      <c r="AS42" s="637"/>
      <c r="AT42" s="637"/>
      <c r="AU42" s="637"/>
      <c r="AV42" s="637"/>
      <c r="AW42" s="637"/>
      <c r="AX42" s="637"/>
      <c r="AY42" s="637"/>
      <c r="AZ42" s="637"/>
      <c r="BA42" s="637"/>
      <c r="BB42" s="637"/>
      <c r="BC42" s="637"/>
      <c r="BD42" s="178"/>
      <c r="BE42" s="636" t="str">
        <f t="shared" si="1"/>
        <v/>
      </c>
      <c r="BF42" s="636"/>
      <c r="BG42" s="637"/>
      <c r="BH42" s="637"/>
      <c r="BI42" s="637"/>
      <c r="BJ42" s="637"/>
      <c r="BK42" s="637"/>
      <c r="BL42" s="637"/>
      <c r="BM42" s="637"/>
      <c r="BN42" s="637"/>
      <c r="BO42" s="637"/>
      <c r="BP42" s="637"/>
      <c r="BQ42" s="637"/>
      <c r="BR42" s="637"/>
      <c r="BS42" s="637"/>
      <c r="BT42" s="637"/>
      <c r="BU42" s="637"/>
      <c r="BV42" s="178"/>
      <c r="BW42" s="636">
        <f t="shared" si="2"/>
        <v>18</v>
      </c>
      <c r="BX42" s="636"/>
      <c r="BY42" s="637" t="str">
        <f>IF('各会計、関係団体の財政状況及び健全化判断比率'!B76="","",'各会計、関係団体の財政状況及び健全化判断比率'!B76)</f>
        <v>福島県市町村総合事務組合　非常勤職員公務災害補償特別会計</v>
      </c>
      <c r="BZ42" s="637"/>
      <c r="CA42" s="637"/>
      <c r="CB42" s="637"/>
      <c r="CC42" s="637"/>
      <c r="CD42" s="637"/>
      <c r="CE42" s="637"/>
      <c r="CF42" s="637"/>
      <c r="CG42" s="637"/>
      <c r="CH42" s="637"/>
      <c r="CI42" s="637"/>
      <c r="CJ42" s="637"/>
      <c r="CK42" s="637"/>
      <c r="CL42" s="637"/>
      <c r="CM42" s="637"/>
      <c r="CN42" s="178"/>
      <c r="CO42" s="636" t="str">
        <f t="shared" si="3"/>
        <v/>
      </c>
      <c r="CP42" s="636"/>
      <c r="CQ42" s="637" t="str">
        <f>IF('各会計、関係団体の財政状況及び健全化判断比率'!BS15="","",'各会計、関係団体の財政状況及び健全化判断比率'!BS15)</f>
        <v/>
      </c>
      <c r="CR42" s="637"/>
      <c r="CS42" s="637"/>
      <c r="CT42" s="637"/>
      <c r="CU42" s="637"/>
      <c r="CV42" s="637"/>
      <c r="CW42" s="637"/>
      <c r="CX42" s="637"/>
      <c r="CY42" s="637"/>
      <c r="CZ42" s="637"/>
      <c r="DA42" s="637"/>
      <c r="DB42" s="637"/>
      <c r="DC42" s="637"/>
      <c r="DD42" s="637"/>
      <c r="DE42" s="637"/>
      <c r="DG42" s="638" t="str">
        <f>IF('各会計、関係団体の財政状況及び健全化判断比率'!BR15="","",'各会計、関係団体の財政状況及び健全化判断比率'!BR15)</f>
        <v/>
      </c>
      <c r="DH42" s="638"/>
      <c r="DI42" s="205"/>
    </row>
    <row r="43" spans="1:113" ht="32.25" customHeight="1" x14ac:dyDescent="0.15">
      <c r="B43" s="202"/>
      <c r="C43" s="636" t="str">
        <f t="shared" si="5"/>
        <v/>
      </c>
      <c r="D43" s="636"/>
      <c r="E43" s="637" t="str">
        <f>IF('各会計、関係団体の財政状況及び健全化判断比率'!B16="","",'各会計、関係団体の財政状況及び健全化判断比率'!B16)</f>
        <v/>
      </c>
      <c r="F43" s="637"/>
      <c r="G43" s="637"/>
      <c r="H43" s="637"/>
      <c r="I43" s="637"/>
      <c r="J43" s="637"/>
      <c r="K43" s="637"/>
      <c r="L43" s="637"/>
      <c r="M43" s="637"/>
      <c r="N43" s="637"/>
      <c r="O43" s="637"/>
      <c r="P43" s="637"/>
      <c r="Q43" s="637"/>
      <c r="R43" s="637"/>
      <c r="S43" s="637"/>
      <c r="T43" s="178"/>
      <c r="U43" s="636" t="str">
        <f t="shared" si="4"/>
        <v/>
      </c>
      <c r="V43" s="636"/>
      <c r="W43" s="637"/>
      <c r="X43" s="637"/>
      <c r="Y43" s="637"/>
      <c r="Z43" s="637"/>
      <c r="AA43" s="637"/>
      <c r="AB43" s="637"/>
      <c r="AC43" s="637"/>
      <c r="AD43" s="637"/>
      <c r="AE43" s="637"/>
      <c r="AF43" s="637"/>
      <c r="AG43" s="637"/>
      <c r="AH43" s="637"/>
      <c r="AI43" s="637"/>
      <c r="AJ43" s="637"/>
      <c r="AK43" s="637"/>
      <c r="AL43" s="178"/>
      <c r="AM43" s="636" t="str">
        <f t="shared" si="0"/>
        <v/>
      </c>
      <c r="AN43" s="636"/>
      <c r="AO43" s="637"/>
      <c r="AP43" s="637"/>
      <c r="AQ43" s="637"/>
      <c r="AR43" s="637"/>
      <c r="AS43" s="637"/>
      <c r="AT43" s="637"/>
      <c r="AU43" s="637"/>
      <c r="AV43" s="637"/>
      <c r="AW43" s="637"/>
      <c r="AX43" s="637"/>
      <c r="AY43" s="637"/>
      <c r="AZ43" s="637"/>
      <c r="BA43" s="637"/>
      <c r="BB43" s="637"/>
      <c r="BC43" s="637"/>
      <c r="BD43" s="178"/>
      <c r="BE43" s="636" t="str">
        <f t="shared" si="1"/>
        <v/>
      </c>
      <c r="BF43" s="636"/>
      <c r="BG43" s="637"/>
      <c r="BH43" s="637"/>
      <c r="BI43" s="637"/>
      <c r="BJ43" s="637"/>
      <c r="BK43" s="637"/>
      <c r="BL43" s="637"/>
      <c r="BM43" s="637"/>
      <c r="BN43" s="637"/>
      <c r="BO43" s="637"/>
      <c r="BP43" s="637"/>
      <c r="BQ43" s="637"/>
      <c r="BR43" s="637"/>
      <c r="BS43" s="637"/>
      <c r="BT43" s="637"/>
      <c r="BU43" s="637"/>
      <c r="BV43" s="178"/>
      <c r="BW43" s="636">
        <f t="shared" si="2"/>
        <v>19</v>
      </c>
      <c r="BX43" s="636"/>
      <c r="BY43" s="637" t="str">
        <f>IF('各会計、関係団体の財政状況及び健全化判断比率'!B77="","",'各会計、関係団体の財政状況及び健全化判断比率'!B77)</f>
        <v>福島県市町村総合事務組合　自治会館管理特別会計</v>
      </c>
      <c r="BZ43" s="637"/>
      <c r="CA43" s="637"/>
      <c r="CB43" s="637"/>
      <c r="CC43" s="637"/>
      <c r="CD43" s="637"/>
      <c r="CE43" s="637"/>
      <c r="CF43" s="637"/>
      <c r="CG43" s="637"/>
      <c r="CH43" s="637"/>
      <c r="CI43" s="637"/>
      <c r="CJ43" s="637"/>
      <c r="CK43" s="637"/>
      <c r="CL43" s="637"/>
      <c r="CM43" s="637"/>
      <c r="CN43" s="178"/>
      <c r="CO43" s="636" t="str">
        <f t="shared" si="3"/>
        <v/>
      </c>
      <c r="CP43" s="636"/>
      <c r="CQ43" s="637" t="str">
        <f>IF('各会計、関係団体の財政状況及び健全化判断比率'!BS16="","",'各会計、関係団体の財政状況及び健全化判断比率'!BS16)</f>
        <v/>
      </c>
      <c r="CR43" s="637"/>
      <c r="CS43" s="637"/>
      <c r="CT43" s="637"/>
      <c r="CU43" s="637"/>
      <c r="CV43" s="637"/>
      <c r="CW43" s="637"/>
      <c r="CX43" s="637"/>
      <c r="CY43" s="637"/>
      <c r="CZ43" s="637"/>
      <c r="DA43" s="637"/>
      <c r="DB43" s="637"/>
      <c r="DC43" s="637"/>
      <c r="DD43" s="637"/>
      <c r="DE43" s="637"/>
      <c r="DG43" s="638" t="str">
        <f>IF('各会計、関係団体の財政状況及び健全化判断比率'!BR16="","",'各会計、関係団体の財政状況及び健全化判断比率'!BR16)</f>
        <v/>
      </c>
      <c r="DH43" s="638"/>
      <c r="DI43" s="205"/>
    </row>
    <row r="44" spans="1:113" ht="13.5" customHeight="1" thickBot="1" x14ac:dyDescent="0.2">
      <c r="B44" s="206"/>
      <c r="C44" s="207"/>
      <c r="D44" s="207"/>
      <c r="E44" s="207"/>
      <c r="F44" s="207"/>
      <c r="G44" s="207"/>
      <c r="H44" s="207"/>
      <c r="I44" s="207"/>
      <c r="J44" s="207"/>
      <c r="K44" s="207"/>
      <c r="L44" s="207"/>
      <c r="M44" s="207"/>
      <c r="N44" s="207"/>
      <c r="O44" s="207"/>
      <c r="P44" s="207"/>
      <c r="Q44" s="207"/>
      <c r="R44" s="207"/>
      <c r="S44" s="207"/>
      <c r="T44" s="207"/>
      <c r="U44" s="207"/>
      <c r="V44" s="207"/>
      <c r="W44" s="207"/>
      <c r="X44" s="207"/>
      <c r="Y44" s="207"/>
      <c r="Z44" s="207"/>
      <c r="AA44" s="207"/>
      <c r="AB44" s="207"/>
      <c r="AC44" s="207"/>
      <c r="AD44" s="207"/>
      <c r="AE44" s="207"/>
      <c r="AF44" s="207"/>
      <c r="AG44" s="207"/>
      <c r="AH44" s="207"/>
      <c r="AI44" s="207"/>
      <c r="AJ44" s="207"/>
      <c r="AK44" s="207"/>
      <c r="AL44" s="207"/>
      <c r="AM44" s="207"/>
      <c r="AN44" s="207"/>
      <c r="AO44" s="207"/>
      <c r="AP44" s="207"/>
      <c r="AQ44" s="207"/>
      <c r="AR44" s="207"/>
      <c r="AS44" s="207"/>
      <c r="AT44" s="207"/>
      <c r="AU44" s="207"/>
      <c r="AV44" s="207"/>
      <c r="AW44" s="207"/>
      <c r="AX44" s="207"/>
      <c r="AY44" s="207"/>
      <c r="AZ44" s="207"/>
      <c r="BA44" s="207"/>
      <c r="BB44" s="207"/>
      <c r="BC44" s="207"/>
      <c r="BD44" s="207"/>
      <c r="BE44" s="207"/>
      <c r="BF44" s="207"/>
      <c r="BG44" s="207"/>
      <c r="BH44" s="207"/>
      <c r="BI44" s="207"/>
      <c r="BJ44" s="207"/>
      <c r="BK44" s="207"/>
      <c r="BL44" s="207"/>
      <c r="BM44" s="207"/>
      <c r="BN44" s="207"/>
      <c r="BO44" s="207"/>
      <c r="BP44" s="207"/>
      <c r="BQ44" s="207"/>
      <c r="BR44" s="207"/>
      <c r="BS44" s="207"/>
      <c r="BT44" s="207"/>
      <c r="BU44" s="207"/>
      <c r="BV44" s="207"/>
      <c r="BW44" s="207"/>
      <c r="BX44" s="207"/>
      <c r="BY44" s="207"/>
      <c r="BZ44" s="207"/>
      <c r="CA44" s="207"/>
      <c r="CB44" s="207"/>
      <c r="CC44" s="207"/>
      <c r="CD44" s="207"/>
      <c r="CE44" s="207"/>
      <c r="CF44" s="207"/>
      <c r="CG44" s="207"/>
      <c r="CH44" s="207"/>
      <c r="CI44" s="207"/>
      <c r="CJ44" s="207"/>
      <c r="CK44" s="207"/>
      <c r="CL44" s="207"/>
      <c r="CM44" s="207"/>
      <c r="CN44" s="207"/>
      <c r="CO44" s="207"/>
      <c r="CP44" s="207"/>
      <c r="CQ44" s="207"/>
      <c r="CR44" s="207"/>
      <c r="CS44" s="207"/>
      <c r="CT44" s="207"/>
      <c r="CU44" s="207"/>
      <c r="CV44" s="207"/>
      <c r="CW44" s="207"/>
      <c r="CX44" s="207"/>
      <c r="CY44" s="207"/>
      <c r="CZ44" s="207"/>
      <c r="DA44" s="207"/>
      <c r="DB44" s="207"/>
      <c r="DC44" s="207"/>
      <c r="DD44" s="207"/>
      <c r="DE44" s="207"/>
      <c r="DF44" s="207"/>
      <c r="DG44" s="207"/>
      <c r="DH44" s="207"/>
      <c r="DI44" s="208"/>
    </row>
    <row r="45" spans="1:113" x14ac:dyDescent="0.15"/>
    <row r="46" spans="1:113" x14ac:dyDescent="0.15">
      <c r="B46" s="177" t="s">
        <v>201</v>
      </c>
      <c r="E46" s="639" t="s">
        <v>202</v>
      </c>
      <c r="F46" s="639"/>
      <c r="G46" s="639"/>
      <c r="H46" s="639"/>
      <c r="I46" s="639"/>
      <c r="J46" s="639"/>
      <c r="K46" s="639"/>
      <c r="L46" s="639"/>
      <c r="M46" s="639"/>
      <c r="N46" s="639"/>
      <c r="O46" s="639"/>
      <c r="P46" s="639"/>
      <c r="Q46" s="639"/>
      <c r="R46" s="639"/>
      <c r="S46" s="639"/>
      <c r="T46" s="639"/>
      <c r="U46" s="639"/>
      <c r="V46" s="639"/>
      <c r="W46" s="639"/>
      <c r="X46" s="639"/>
      <c r="Y46" s="639"/>
      <c r="Z46" s="639"/>
      <c r="AA46" s="639"/>
      <c r="AB46" s="639"/>
      <c r="AC46" s="639"/>
      <c r="AD46" s="639"/>
      <c r="AE46" s="639"/>
      <c r="AF46" s="639"/>
      <c r="AG46" s="639"/>
      <c r="AH46" s="639"/>
      <c r="AI46" s="639"/>
      <c r="AJ46" s="639"/>
      <c r="AK46" s="639"/>
      <c r="AL46" s="639"/>
      <c r="AM46" s="639"/>
      <c r="AN46" s="639"/>
      <c r="AO46" s="639"/>
      <c r="AP46" s="639"/>
      <c r="AQ46" s="639"/>
      <c r="AR46" s="639"/>
      <c r="AS46" s="639"/>
      <c r="AT46" s="639"/>
      <c r="AU46" s="639"/>
      <c r="AV46" s="639"/>
      <c r="AW46" s="639"/>
      <c r="AX46" s="639"/>
      <c r="AY46" s="639"/>
      <c r="AZ46" s="639"/>
      <c r="BA46" s="639"/>
      <c r="BB46" s="639"/>
      <c r="BC46" s="639"/>
      <c r="BD46" s="639"/>
      <c r="BE46" s="639"/>
      <c r="BF46" s="639"/>
      <c r="BG46" s="639"/>
      <c r="BH46" s="639"/>
      <c r="BI46" s="639"/>
      <c r="BJ46" s="639"/>
      <c r="BK46" s="639"/>
      <c r="BL46" s="639"/>
      <c r="BM46" s="639"/>
      <c r="BN46" s="639"/>
      <c r="BO46" s="639"/>
      <c r="BP46" s="639"/>
      <c r="BQ46" s="639"/>
      <c r="BR46" s="639"/>
      <c r="BS46" s="639"/>
      <c r="BT46" s="639"/>
      <c r="BU46" s="639"/>
      <c r="BV46" s="639"/>
      <c r="BW46" s="639"/>
      <c r="BX46" s="639"/>
      <c r="BY46" s="639"/>
      <c r="BZ46" s="639"/>
      <c r="CA46" s="639"/>
      <c r="CB46" s="639"/>
      <c r="CC46" s="639"/>
      <c r="CD46" s="639"/>
      <c r="CE46" s="639"/>
      <c r="CF46" s="639"/>
      <c r="CG46" s="639"/>
      <c r="CH46" s="639"/>
      <c r="CI46" s="639"/>
      <c r="CJ46" s="639"/>
      <c r="CK46" s="639"/>
      <c r="CL46" s="639"/>
      <c r="CM46" s="639"/>
      <c r="CN46" s="639"/>
      <c r="CO46" s="639"/>
      <c r="CP46" s="639"/>
      <c r="CQ46" s="639"/>
      <c r="CR46" s="639"/>
      <c r="CS46" s="639"/>
      <c r="CT46" s="639"/>
      <c r="CU46" s="639"/>
      <c r="CV46" s="639"/>
      <c r="CW46" s="639"/>
      <c r="CX46" s="639"/>
      <c r="CY46" s="639"/>
      <c r="CZ46" s="639"/>
      <c r="DA46" s="639"/>
      <c r="DB46" s="639"/>
      <c r="DC46" s="639"/>
      <c r="DD46" s="639"/>
      <c r="DE46" s="639"/>
      <c r="DF46" s="639"/>
      <c r="DG46" s="639"/>
      <c r="DH46" s="639"/>
      <c r="DI46" s="639"/>
    </row>
    <row r="47" spans="1:113" x14ac:dyDescent="0.15">
      <c r="E47" s="639" t="s">
        <v>203</v>
      </c>
      <c r="F47" s="639"/>
      <c r="G47" s="639"/>
      <c r="H47" s="639"/>
      <c r="I47" s="639"/>
      <c r="J47" s="639"/>
      <c r="K47" s="639"/>
      <c r="L47" s="639"/>
      <c r="M47" s="639"/>
      <c r="N47" s="639"/>
      <c r="O47" s="639"/>
      <c r="P47" s="639"/>
      <c r="Q47" s="639"/>
      <c r="R47" s="639"/>
      <c r="S47" s="639"/>
      <c r="T47" s="639"/>
      <c r="U47" s="639"/>
      <c r="V47" s="639"/>
      <c r="W47" s="639"/>
      <c r="X47" s="639"/>
      <c r="Y47" s="639"/>
      <c r="Z47" s="639"/>
      <c r="AA47" s="639"/>
      <c r="AB47" s="639"/>
      <c r="AC47" s="639"/>
      <c r="AD47" s="639"/>
      <c r="AE47" s="639"/>
      <c r="AF47" s="639"/>
      <c r="AG47" s="639"/>
      <c r="AH47" s="639"/>
      <c r="AI47" s="639"/>
      <c r="AJ47" s="639"/>
      <c r="AK47" s="639"/>
      <c r="AL47" s="639"/>
      <c r="AM47" s="639"/>
      <c r="AN47" s="639"/>
      <c r="AO47" s="639"/>
      <c r="AP47" s="639"/>
      <c r="AQ47" s="639"/>
      <c r="AR47" s="639"/>
      <c r="AS47" s="639"/>
      <c r="AT47" s="639"/>
      <c r="AU47" s="639"/>
      <c r="AV47" s="639"/>
      <c r="AW47" s="639"/>
      <c r="AX47" s="639"/>
      <c r="AY47" s="639"/>
      <c r="AZ47" s="639"/>
      <c r="BA47" s="639"/>
      <c r="BB47" s="639"/>
      <c r="BC47" s="639"/>
      <c r="BD47" s="639"/>
      <c r="BE47" s="639"/>
      <c r="BF47" s="639"/>
      <c r="BG47" s="639"/>
      <c r="BH47" s="639"/>
      <c r="BI47" s="639"/>
      <c r="BJ47" s="639"/>
      <c r="BK47" s="639"/>
      <c r="BL47" s="639"/>
      <c r="BM47" s="639"/>
      <c r="BN47" s="639"/>
      <c r="BO47" s="639"/>
      <c r="BP47" s="639"/>
      <c r="BQ47" s="639"/>
      <c r="BR47" s="639"/>
      <c r="BS47" s="639"/>
      <c r="BT47" s="639"/>
      <c r="BU47" s="639"/>
      <c r="BV47" s="639"/>
      <c r="BW47" s="639"/>
      <c r="BX47" s="639"/>
      <c r="BY47" s="639"/>
      <c r="BZ47" s="639"/>
      <c r="CA47" s="639"/>
      <c r="CB47" s="639"/>
      <c r="CC47" s="639"/>
      <c r="CD47" s="639"/>
      <c r="CE47" s="639"/>
      <c r="CF47" s="639"/>
      <c r="CG47" s="639"/>
      <c r="CH47" s="639"/>
      <c r="CI47" s="639"/>
      <c r="CJ47" s="639"/>
      <c r="CK47" s="639"/>
      <c r="CL47" s="639"/>
      <c r="CM47" s="639"/>
      <c r="CN47" s="639"/>
      <c r="CO47" s="639"/>
      <c r="CP47" s="639"/>
      <c r="CQ47" s="639"/>
      <c r="CR47" s="639"/>
      <c r="CS47" s="639"/>
      <c r="CT47" s="639"/>
      <c r="CU47" s="639"/>
      <c r="CV47" s="639"/>
      <c r="CW47" s="639"/>
      <c r="CX47" s="639"/>
      <c r="CY47" s="639"/>
      <c r="CZ47" s="639"/>
      <c r="DA47" s="639"/>
      <c r="DB47" s="639"/>
      <c r="DC47" s="639"/>
      <c r="DD47" s="639"/>
      <c r="DE47" s="639"/>
      <c r="DF47" s="639"/>
      <c r="DG47" s="639"/>
      <c r="DH47" s="639"/>
      <c r="DI47" s="639"/>
    </row>
    <row r="48" spans="1:113" x14ac:dyDescent="0.15">
      <c r="E48" s="639" t="s">
        <v>204</v>
      </c>
      <c r="F48" s="639"/>
      <c r="G48" s="639"/>
      <c r="H48" s="639"/>
      <c r="I48" s="639"/>
      <c r="J48" s="639"/>
      <c r="K48" s="639"/>
      <c r="L48" s="639"/>
      <c r="M48" s="639"/>
      <c r="N48" s="639"/>
      <c r="O48" s="639"/>
      <c r="P48" s="639"/>
      <c r="Q48" s="639"/>
      <c r="R48" s="639"/>
      <c r="S48" s="639"/>
      <c r="T48" s="639"/>
      <c r="U48" s="639"/>
      <c r="V48" s="639"/>
      <c r="W48" s="639"/>
      <c r="X48" s="639"/>
      <c r="Y48" s="639"/>
      <c r="Z48" s="639"/>
      <c r="AA48" s="639"/>
      <c r="AB48" s="639"/>
      <c r="AC48" s="639"/>
      <c r="AD48" s="639"/>
      <c r="AE48" s="639"/>
      <c r="AF48" s="639"/>
      <c r="AG48" s="639"/>
      <c r="AH48" s="639"/>
      <c r="AI48" s="639"/>
      <c r="AJ48" s="639"/>
      <c r="AK48" s="639"/>
      <c r="AL48" s="639"/>
      <c r="AM48" s="639"/>
      <c r="AN48" s="639"/>
      <c r="AO48" s="639"/>
      <c r="AP48" s="639"/>
      <c r="AQ48" s="639"/>
      <c r="AR48" s="639"/>
      <c r="AS48" s="639"/>
      <c r="AT48" s="639"/>
      <c r="AU48" s="639"/>
      <c r="AV48" s="639"/>
      <c r="AW48" s="639"/>
      <c r="AX48" s="639"/>
      <c r="AY48" s="639"/>
      <c r="AZ48" s="639"/>
      <c r="BA48" s="639"/>
      <c r="BB48" s="639"/>
      <c r="BC48" s="639"/>
      <c r="BD48" s="639"/>
      <c r="BE48" s="639"/>
      <c r="BF48" s="639"/>
      <c r="BG48" s="639"/>
      <c r="BH48" s="639"/>
      <c r="BI48" s="639"/>
      <c r="BJ48" s="639"/>
      <c r="BK48" s="639"/>
      <c r="BL48" s="639"/>
      <c r="BM48" s="639"/>
      <c r="BN48" s="639"/>
      <c r="BO48" s="639"/>
      <c r="BP48" s="639"/>
      <c r="BQ48" s="639"/>
      <c r="BR48" s="639"/>
      <c r="BS48" s="639"/>
      <c r="BT48" s="639"/>
      <c r="BU48" s="639"/>
      <c r="BV48" s="639"/>
      <c r="BW48" s="639"/>
      <c r="BX48" s="639"/>
      <c r="BY48" s="639"/>
      <c r="BZ48" s="639"/>
      <c r="CA48" s="639"/>
      <c r="CB48" s="639"/>
      <c r="CC48" s="639"/>
      <c r="CD48" s="639"/>
      <c r="CE48" s="639"/>
      <c r="CF48" s="639"/>
      <c r="CG48" s="639"/>
      <c r="CH48" s="639"/>
      <c r="CI48" s="639"/>
      <c r="CJ48" s="639"/>
      <c r="CK48" s="639"/>
      <c r="CL48" s="639"/>
      <c r="CM48" s="639"/>
      <c r="CN48" s="639"/>
      <c r="CO48" s="639"/>
      <c r="CP48" s="639"/>
      <c r="CQ48" s="639"/>
      <c r="CR48" s="639"/>
      <c r="CS48" s="639"/>
      <c r="CT48" s="639"/>
      <c r="CU48" s="639"/>
      <c r="CV48" s="639"/>
      <c r="CW48" s="639"/>
      <c r="CX48" s="639"/>
      <c r="CY48" s="639"/>
      <c r="CZ48" s="639"/>
      <c r="DA48" s="639"/>
      <c r="DB48" s="639"/>
      <c r="DC48" s="639"/>
      <c r="DD48" s="639"/>
      <c r="DE48" s="639"/>
      <c r="DF48" s="639"/>
      <c r="DG48" s="639"/>
      <c r="DH48" s="639"/>
      <c r="DI48" s="639"/>
    </row>
    <row r="49" spans="5:113" x14ac:dyDescent="0.15">
      <c r="E49" s="640" t="s">
        <v>205</v>
      </c>
      <c r="F49" s="640"/>
      <c r="G49" s="640"/>
      <c r="H49" s="640"/>
      <c r="I49" s="640"/>
      <c r="J49" s="640"/>
      <c r="K49" s="640"/>
      <c r="L49" s="640"/>
      <c r="M49" s="640"/>
      <c r="N49" s="640"/>
      <c r="O49" s="640"/>
      <c r="P49" s="640"/>
      <c r="Q49" s="640"/>
      <c r="R49" s="640"/>
      <c r="S49" s="640"/>
      <c r="T49" s="640"/>
      <c r="U49" s="640"/>
      <c r="V49" s="640"/>
      <c r="W49" s="640"/>
      <c r="X49" s="640"/>
      <c r="Y49" s="640"/>
      <c r="Z49" s="640"/>
      <c r="AA49" s="640"/>
      <c r="AB49" s="640"/>
      <c r="AC49" s="640"/>
      <c r="AD49" s="640"/>
      <c r="AE49" s="640"/>
      <c r="AF49" s="640"/>
      <c r="AG49" s="640"/>
      <c r="AH49" s="640"/>
      <c r="AI49" s="640"/>
      <c r="AJ49" s="640"/>
      <c r="AK49" s="640"/>
      <c r="AL49" s="640"/>
      <c r="AM49" s="640"/>
      <c r="AN49" s="640"/>
      <c r="AO49" s="640"/>
      <c r="AP49" s="640"/>
      <c r="AQ49" s="640"/>
      <c r="AR49" s="640"/>
      <c r="AS49" s="640"/>
      <c r="AT49" s="640"/>
      <c r="AU49" s="640"/>
      <c r="AV49" s="640"/>
      <c r="AW49" s="640"/>
      <c r="AX49" s="640"/>
      <c r="AY49" s="640"/>
      <c r="AZ49" s="640"/>
      <c r="BA49" s="640"/>
      <c r="BB49" s="640"/>
      <c r="BC49" s="640"/>
      <c r="BD49" s="640"/>
      <c r="BE49" s="640"/>
      <c r="BF49" s="640"/>
      <c r="BG49" s="640"/>
      <c r="BH49" s="640"/>
      <c r="BI49" s="640"/>
      <c r="BJ49" s="640"/>
      <c r="BK49" s="640"/>
      <c r="BL49" s="640"/>
      <c r="BM49" s="640"/>
      <c r="BN49" s="640"/>
      <c r="BO49" s="640"/>
      <c r="BP49" s="640"/>
      <c r="BQ49" s="640"/>
      <c r="BR49" s="640"/>
      <c r="BS49" s="640"/>
      <c r="BT49" s="640"/>
      <c r="BU49" s="640"/>
      <c r="BV49" s="640"/>
      <c r="BW49" s="640"/>
      <c r="BX49" s="640"/>
      <c r="BY49" s="640"/>
      <c r="BZ49" s="640"/>
      <c r="CA49" s="640"/>
      <c r="CB49" s="640"/>
      <c r="CC49" s="640"/>
      <c r="CD49" s="640"/>
      <c r="CE49" s="640"/>
      <c r="CF49" s="640"/>
      <c r="CG49" s="640"/>
      <c r="CH49" s="640"/>
      <c r="CI49" s="640"/>
      <c r="CJ49" s="640"/>
      <c r="CK49" s="640"/>
      <c r="CL49" s="640"/>
      <c r="CM49" s="640"/>
      <c r="CN49" s="640"/>
      <c r="CO49" s="640"/>
      <c r="CP49" s="640"/>
      <c r="CQ49" s="640"/>
      <c r="CR49" s="640"/>
      <c r="CS49" s="640"/>
      <c r="CT49" s="640"/>
      <c r="CU49" s="640"/>
      <c r="CV49" s="640"/>
      <c r="CW49" s="640"/>
      <c r="CX49" s="640"/>
      <c r="CY49" s="640"/>
      <c r="CZ49" s="640"/>
      <c r="DA49" s="640"/>
      <c r="DB49" s="640"/>
      <c r="DC49" s="640"/>
      <c r="DD49" s="640"/>
      <c r="DE49" s="640"/>
      <c r="DF49" s="640"/>
      <c r="DG49" s="640"/>
      <c r="DH49" s="640"/>
      <c r="DI49" s="640"/>
    </row>
    <row r="50" spans="5:113" x14ac:dyDescent="0.15">
      <c r="E50" s="639" t="s">
        <v>206</v>
      </c>
      <c r="F50" s="639"/>
      <c r="G50" s="639"/>
      <c r="H50" s="639"/>
      <c r="I50" s="639"/>
      <c r="J50" s="639"/>
      <c r="K50" s="639"/>
      <c r="L50" s="639"/>
      <c r="M50" s="639"/>
      <c r="N50" s="639"/>
      <c r="O50" s="639"/>
      <c r="P50" s="639"/>
      <c r="Q50" s="639"/>
      <c r="R50" s="639"/>
      <c r="S50" s="639"/>
      <c r="T50" s="639"/>
      <c r="U50" s="639"/>
      <c r="V50" s="639"/>
      <c r="W50" s="639"/>
      <c r="X50" s="639"/>
      <c r="Y50" s="639"/>
      <c r="Z50" s="639"/>
      <c r="AA50" s="639"/>
      <c r="AB50" s="639"/>
      <c r="AC50" s="639"/>
      <c r="AD50" s="639"/>
      <c r="AE50" s="639"/>
      <c r="AF50" s="639"/>
      <c r="AG50" s="639"/>
      <c r="AH50" s="639"/>
      <c r="AI50" s="639"/>
      <c r="AJ50" s="639"/>
      <c r="AK50" s="639"/>
      <c r="AL50" s="639"/>
      <c r="AM50" s="639"/>
      <c r="AN50" s="639"/>
      <c r="AO50" s="639"/>
      <c r="AP50" s="639"/>
      <c r="AQ50" s="639"/>
      <c r="AR50" s="639"/>
      <c r="AS50" s="639"/>
      <c r="AT50" s="639"/>
      <c r="AU50" s="639"/>
      <c r="AV50" s="639"/>
      <c r="AW50" s="639"/>
      <c r="AX50" s="639"/>
      <c r="AY50" s="639"/>
      <c r="AZ50" s="639"/>
      <c r="BA50" s="639"/>
      <c r="BB50" s="639"/>
      <c r="BC50" s="639"/>
      <c r="BD50" s="639"/>
      <c r="BE50" s="639"/>
      <c r="BF50" s="639"/>
      <c r="BG50" s="639"/>
      <c r="BH50" s="639"/>
      <c r="BI50" s="639"/>
      <c r="BJ50" s="639"/>
      <c r="BK50" s="639"/>
      <c r="BL50" s="639"/>
      <c r="BM50" s="639"/>
      <c r="BN50" s="639"/>
      <c r="BO50" s="639"/>
      <c r="BP50" s="639"/>
      <c r="BQ50" s="639"/>
      <c r="BR50" s="639"/>
      <c r="BS50" s="639"/>
      <c r="BT50" s="639"/>
      <c r="BU50" s="639"/>
      <c r="BV50" s="639"/>
      <c r="BW50" s="639"/>
      <c r="BX50" s="639"/>
      <c r="BY50" s="639"/>
      <c r="BZ50" s="639"/>
      <c r="CA50" s="639"/>
      <c r="CB50" s="639"/>
      <c r="CC50" s="639"/>
      <c r="CD50" s="639"/>
      <c r="CE50" s="639"/>
      <c r="CF50" s="639"/>
      <c r="CG50" s="639"/>
      <c r="CH50" s="639"/>
      <c r="CI50" s="639"/>
      <c r="CJ50" s="639"/>
      <c r="CK50" s="639"/>
      <c r="CL50" s="639"/>
      <c r="CM50" s="639"/>
      <c r="CN50" s="639"/>
      <c r="CO50" s="639"/>
      <c r="CP50" s="639"/>
      <c r="CQ50" s="639"/>
      <c r="CR50" s="639"/>
      <c r="CS50" s="639"/>
      <c r="CT50" s="639"/>
      <c r="CU50" s="639"/>
      <c r="CV50" s="639"/>
      <c r="CW50" s="639"/>
      <c r="CX50" s="639"/>
      <c r="CY50" s="639"/>
      <c r="CZ50" s="639"/>
      <c r="DA50" s="639"/>
      <c r="DB50" s="639"/>
      <c r="DC50" s="639"/>
      <c r="DD50" s="639"/>
      <c r="DE50" s="639"/>
      <c r="DF50" s="639"/>
      <c r="DG50" s="639"/>
      <c r="DH50" s="639"/>
      <c r="DI50" s="639"/>
    </row>
    <row r="51" spans="5:113" x14ac:dyDescent="0.15">
      <c r="E51" s="639" t="s">
        <v>207</v>
      </c>
      <c r="F51" s="639"/>
      <c r="G51" s="639"/>
      <c r="H51" s="639"/>
      <c r="I51" s="639"/>
      <c r="J51" s="639"/>
      <c r="K51" s="639"/>
      <c r="L51" s="639"/>
      <c r="M51" s="639"/>
      <c r="N51" s="639"/>
      <c r="O51" s="639"/>
      <c r="P51" s="639"/>
      <c r="Q51" s="639"/>
      <c r="R51" s="639"/>
      <c r="S51" s="639"/>
      <c r="T51" s="639"/>
      <c r="U51" s="639"/>
      <c r="V51" s="639"/>
      <c r="W51" s="639"/>
      <c r="X51" s="639"/>
      <c r="Y51" s="639"/>
      <c r="Z51" s="639"/>
      <c r="AA51" s="639"/>
      <c r="AB51" s="639"/>
      <c r="AC51" s="639"/>
      <c r="AD51" s="639"/>
      <c r="AE51" s="639"/>
      <c r="AF51" s="639"/>
      <c r="AG51" s="639"/>
      <c r="AH51" s="639"/>
      <c r="AI51" s="639"/>
      <c r="AJ51" s="639"/>
      <c r="AK51" s="639"/>
      <c r="AL51" s="639"/>
      <c r="AM51" s="639"/>
      <c r="AN51" s="639"/>
      <c r="AO51" s="639"/>
      <c r="AP51" s="639"/>
      <c r="AQ51" s="639"/>
      <c r="AR51" s="639"/>
      <c r="AS51" s="639"/>
      <c r="AT51" s="639"/>
      <c r="AU51" s="639"/>
      <c r="AV51" s="639"/>
      <c r="AW51" s="639"/>
      <c r="AX51" s="639"/>
      <c r="AY51" s="639"/>
      <c r="AZ51" s="639"/>
      <c r="BA51" s="639"/>
      <c r="BB51" s="639"/>
      <c r="BC51" s="639"/>
      <c r="BD51" s="639"/>
      <c r="BE51" s="639"/>
      <c r="BF51" s="639"/>
      <c r="BG51" s="639"/>
      <c r="BH51" s="639"/>
      <c r="BI51" s="639"/>
      <c r="BJ51" s="639"/>
      <c r="BK51" s="639"/>
      <c r="BL51" s="639"/>
      <c r="BM51" s="639"/>
      <c r="BN51" s="639"/>
      <c r="BO51" s="639"/>
      <c r="BP51" s="639"/>
      <c r="BQ51" s="639"/>
      <c r="BR51" s="639"/>
      <c r="BS51" s="639"/>
      <c r="BT51" s="639"/>
      <c r="BU51" s="639"/>
      <c r="BV51" s="639"/>
      <c r="BW51" s="639"/>
      <c r="BX51" s="639"/>
      <c r="BY51" s="639"/>
      <c r="BZ51" s="639"/>
      <c r="CA51" s="639"/>
      <c r="CB51" s="639"/>
      <c r="CC51" s="639"/>
      <c r="CD51" s="639"/>
      <c r="CE51" s="639"/>
      <c r="CF51" s="639"/>
      <c r="CG51" s="639"/>
      <c r="CH51" s="639"/>
      <c r="CI51" s="639"/>
      <c r="CJ51" s="639"/>
      <c r="CK51" s="639"/>
      <c r="CL51" s="639"/>
      <c r="CM51" s="639"/>
      <c r="CN51" s="639"/>
      <c r="CO51" s="639"/>
      <c r="CP51" s="639"/>
      <c r="CQ51" s="639"/>
      <c r="CR51" s="639"/>
      <c r="CS51" s="639"/>
      <c r="CT51" s="639"/>
      <c r="CU51" s="639"/>
      <c r="CV51" s="639"/>
      <c r="CW51" s="639"/>
      <c r="CX51" s="639"/>
      <c r="CY51" s="639"/>
      <c r="CZ51" s="639"/>
      <c r="DA51" s="639"/>
      <c r="DB51" s="639"/>
      <c r="DC51" s="639"/>
      <c r="DD51" s="639"/>
      <c r="DE51" s="639"/>
      <c r="DF51" s="639"/>
      <c r="DG51" s="639"/>
      <c r="DH51" s="639"/>
      <c r="DI51" s="639"/>
    </row>
    <row r="52" spans="5:113" x14ac:dyDescent="0.15">
      <c r="E52" s="639" t="s">
        <v>208</v>
      </c>
      <c r="F52" s="639"/>
      <c r="G52" s="639"/>
      <c r="H52" s="639"/>
      <c r="I52" s="639"/>
      <c r="J52" s="639"/>
      <c r="K52" s="639"/>
      <c r="L52" s="639"/>
      <c r="M52" s="639"/>
      <c r="N52" s="639"/>
      <c r="O52" s="639"/>
      <c r="P52" s="639"/>
      <c r="Q52" s="639"/>
      <c r="R52" s="639"/>
      <c r="S52" s="639"/>
      <c r="T52" s="639"/>
      <c r="U52" s="639"/>
      <c r="V52" s="639"/>
      <c r="W52" s="639"/>
      <c r="X52" s="639"/>
      <c r="Y52" s="639"/>
      <c r="Z52" s="639"/>
      <c r="AA52" s="639"/>
      <c r="AB52" s="639"/>
      <c r="AC52" s="639"/>
      <c r="AD52" s="639"/>
      <c r="AE52" s="639"/>
      <c r="AF52" s="639"/>
      <c r="AG52" s="639"/>
      <c r="AH52" s="639"/>
      <c r="AI52" s="639"/>
      <c r="AJ52" s="639"/>
      <c r="AK52" s="639"/>
      <c r="AL52" s="639"/>
      <c r="AM52" s="639"/>
      <c r="AN52" s="639"/>
      <c r="AO52" s="639"/>
      <c r="AP52" s="639"/>
      <c r="AQ52" s="639"/>
      <c r="AR52" s="639"/>
      <c r="AS52" s="639"/>
      <c r="AT52" s="639"/>
      <c r="AU52" s="639"/>
      <c r="AV52" s="639"/>
      <c r="AW52" s="639"/>
      <c r="AX52" s="639"/>
      <c r="AY52" s="639"/>
      <c r="AZ52" s="639"/>
      <c r="BA52" s="639"/>
      <c r="BB52" s="639"/>
      <c r="BC52" s="639"/>
      <c r="BD52" s="639"/>
      <c r="BE52" s="639"/>
      <c r="BF52" s="639"/>
      <c r="BG52" s="639"/>
      <c r="BH52" s="639"/>
      <c r="BI52" s="639"/>
      <c r="BJ52" s="639"/>
      <c r="BK52" s="639"/>
      <c r="BL52" s="639"/>
      <c r="BM52" s="639"/>
      <c r="BN52" s="639"/>
      <c r="BO52" s="639"/>
      <c r="BP52" s="639"/>
      <c r="BQ52" s="639"/>
      <c r="BR52" s="639"/>
      <c r="BS52" s="639"/>
      <c r="BT52" s="639"/>
      <c r="BU52" s="639"/>
      <c r="BV52" s="639"/>
      <c r="BW52" s="639"/>
      <c r="BX52" s="639"/>
      <c r="BY52" s="639"/>
      <c r="BZ52" s="639"/>
      <c r="CA52" s="639"/>
      <c r="CB52" s="639"/>
      <c r="CC52" s="639"/>
      <c r="CD52" s="639"/>
      <c r="CE52" s="639"/>
      <c r="CF52" s="639"/>
      <c r="CG52" s="639"/>
      <c r="CH52" s="639"/>
      <c r="CI52" s="639"/>
      <c r="CJ52" s="639"/>
      <c r="CK52" s="639"/>
      <c r="CL52" s="639"/>
      <c r="CM52" s="639"/>
      <c r="CN52" s="639"/>
      <c r="CO52" s="639"/>
      <c r="CP52" s="639"/>
      <c r="CQ52" s="639"/>
      <c r="CR52" s="639"/>
      <c r="CS52" s="639"/>
      <c r="CT52" s="639"/>
      <c r="CU52" s="639"/>
      <c r="CV52" s="639"/>
      <c r="CW52" s="639"/>
      <c r="CX52" s="639"/>
      <c r="CY52" s="639"/>
      <c r="CZ52" s="639"/>
      <c r="DA52" s="639"/>
      <c r="DB52" s="639"/>
      <c r="DC52" s="639"/>
      <c r="DD52" s="639"/>
      <c r="DE52" s="639"/>
      <c r="DF52" s="639"/>
      <c r="DG52" s="639"/>
      <c r="DH52" s="639"/>
      <c r="DI52" s="639"/>
    </row>
    <row r="53" spans="5:113" x14ac:dyDescent="0.15">
      <c r="E53" s="177" t="s">
        <v>606</v>
      </c>
    </row>
    <row r="54" spans="5:113" x14ac:dyDescent="0.15"/>
    <row r="55" spans="5:113" x14ac:dyDescent="0.15"/>
    <row r="56" spans="5:113" x14ac:dyDescent="0.15"/>
  </sheetData>
  <mergeCells count="445">
    <mergeCell ref="E51:DI51"/>
    <mergeCell ref="E52:DI52"/>
    <mergeCell ref="DG43:DH43"/>
    <mergeCell ref="E46:DI46"/>
    <mergeCell ref="E47:DI47"/>
    <mergeCell ref="E48:DI48"/>
    <mergeCell ref="E49:DI49"/>
    <mergeCell ref="E50:DI50"/>
    <mergeCell ref="BE43:BF43"/>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8" scale="82" orientation="landscape" cellComments="asDisplayed" horizontalDpi="1200" verticalDpi="12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405212-AC44-4945-A970-23B26B6F8168}">
  <sheetPr>
    <pageSetUpPr fitToPage="1"/>
  </sheetPr>
  <dimension ref="B1:EM50"/>
  <sheetViews>
    <sheetView showGridLines="0" workbookViewId="0"/>
  </sheetViews>
  <sheetFormatPr defaultColWidth="0" defaultRowHeight="11.25" customHeight="1" zeroHeight="1" x14ac:dyDescent="0.15"/>
  <cols>
    <col min="1" max="1" width="1.625" style="212" customWidth="1"/>
    <col min="2" max="2" width="2.375" style="212" customWidth="1"/>
    <col min="3" max="16" width="2.625" style="212" customWidth="1"/>
    <col min="17" max="17" width="2.375" style="212" customWidth="1"/>
    <col min="18" max="95" width="1.625" style="212" customWidth="1"/>
    <col min="96" max="133" width="1.625" style="222" customWidth="1"/>
    <col min="134" max="143" width="1.625" style="212" customWidth="1"/>
    <col min="144" max="16384" width="0" style="212" hidden="1"/>
  </cols>
  <sheetData>
    <row r="1" spans="2:143" ht="22.5" customHeight="1" thickBot="1" x14ac:dyDescent="0.2">
      <c r="B1" s="209"/>
      <c r="C1" s="210"/>
      <c r="D1" s="210"/>
      <c r="E1" s="210"/>
      <c r="F1" s="210"/>
      <c r="G1" s="210"/>
      <c r="H1" s="210"/>
      <c r="I1" s="210"/>
      <c r="J1" s="210"/>
      <c r="K1" s="210"/>
      <c r="L1" s="210"/>
      <c r="M1" s="210"/>
      <c r="N1" s="210"/>
      <c r="O1" s="210"/>
      <c r="P1" s="210"/>
      <c r="Q1" s="210"/>
      <c r="R1" s="210"/>
      <c r="S1" s="210"/>
      <c r="T1" s="210"/>
      <c r="U1" s="210"/>
      <c r="V1" s="210"/>
      <c r="W1" s="210"/>
      <c r="X1" s="210"/>
      <c r="Y1" s="210"/>
      <c r="Z1" s="210"/>
      <c r="AA1" s="210"/>
      <c r="AB1" s="210"/>
      <c r="AC1" s="210"/>
      <c r="AD1" s="210"/>
      <c r="AE1" s="210"/>
      <c r="AF1" s="210"/>
      <c r="AG1" s="210"/>
      <c r="AH1" s="210"/>
      <c r="AI1" s="210"/>
      <c r="AJ1" s="210"/>
      <c r="AK1" s="210"/>
      <c r="AL1" s="210"/>
      <c r="AM1" s="210"/>
      <c r="AN1" s="210"/>
      <c r="AO1" s="210"/>
      <c r="AP1" s="210"/>
      <c r="AQ1" s="210"/>
      <c r="AR1" s="210"/>
      <c r="AS1" s="210"/>
      <c r="AT1" s="210"/>
      <c r="AU1" s="210"/>
      <c r="AV1" s="210"/>
      <c r="AW1" s="210"/>
      <c r="AX1" s="210"/>
      <c r="AY1" s="210"/>
      <c r="AZ1" s="210"/>
      <c r="BA1" s="210"/>
      <c r="BB1" s="210"/>
      <c r="BC1" s="210"/>
      <c r="BD1" s="210"/>
      <c r="BE1" s="210"/>
      <c r="BF1" s="210"/>
      <c r="BG1" s="210"/>
      <c r="BH1" s="210"/>
      <c r="BI1" s="210"/>
      <c r="BJ1" s="210"/>
      <c r="BK1" s="210"/>
      <c r="BL1" s="210"/>
      <c r="BM1" s="210"/>
      <c r="BN1" s="210"/>
      <c r="BO1" s="210"/>
      <c r="BP1" s="210"/>
      <c r="BQ1" s="210"/>
      <c r="BR1" s="210"/>
      <c r="BS1" s="210"/>
      <c r="BT1" s="210"/>
      <c r="BU1" s="210"/>
      <c r="BV1" s="210"/>
      <c r="BW1" s="210"/>
      <c r="BX1" s="210"/>
      <c r="BY1" s="210"/>
      <c r="BZ1" s="210"/>
      <c r="CA1" s="210"/>
      <c r="CB1" s="210"/>
      <c r="CC1" s="210"/>
      <c r="CD1" s="211"/>
      <c r="CE1" s="211"/>
      <c r="CF1" s="211"/>
      <c r="CG1" s="211"/>
      <c r="CH1" s="211"/>
      <c r="CI1" s="211"/>
      <c r="CJ1" s="211"/>
      <c r="CK1" s="211"/>
      <c r="CL1" s="211"/>
      <c r="CM1" s="211"/>
      <c r="CN1" s="211"/>
      <c r="CO1" s="211"/>
      <c r="CP1" s="211"/>
      <c r="CQ1" s="211"/>
      <c r="CR1" s="211"/>
      <c r="CS1" s="211"/>
      <c r="CT1" s="211"/>
      <c r="CU1" s="211"/>
      <c r="CV1" s="211"/>
      <c r="CW1" s="211"/>
      <c r="CX1" s="211"/>
      <c r="CY1" s="211"/>
      <c r="CZ1" s="211"/>
      <c r="DA1" s="211"/>
      <c r="DB1" s="211"/>
      <c r="DC1" s="211"/>
      <c r="DD1" s="211"/>
      <c r="DE1" s="211"/>
      <c r="DF1" s="211"/>
      <c r="DG1" s="211"/>
      <c r="DH1" s="781" t="s">
        <v>209</v>
      </c>
      <c r="DI1" s="782"/>
      <c r="DJ1" s="782"/>
      <c r="DK1" s="782"/>
      <c r="DL1" s="782"/>
      <c r="DM1" s="782"/>
      <c r="DN1" s="783"/>
      <c r="DO1" s="212"/>
      <c r="DP1" s="781" t="s">
        <v>210</v>
      </c>
      <c r="DQ1" s="782"/>
      <c r="DR1" s="782"/>
      <c r="DS1" s="782"/>
      <c r="DT1" s="782"/>
      <c r="DU1" s="782"/>
      <c r="DV1" s="782"/>
      <c r="DW1" s="782"/>
      <c r="DX1" s="782"/>
      <c r="DY1" s="782"/>
      <c r="DZ1" s="782"/>
      <c r="EA1" s="782"/>
      <c r="EB1" s="782"/>
      <c r="EC1" s="783"/>
      <c r="ED1" s="210"/>
      <c r="EE1" s="210"/>
      <c r="EF1" s="210"/>
      <c r="EG1" s="210"/>
      <c r="EH1" s="210"/>
      <c r="EI1" s="210"/>
      <c r="EJ1" s="210"/>
      <c r="EK1" s="210"/>
      <c r="EL1" s="210"/>
      <c r="EM1" s="210"/>
    </row>
    <row r="2" spans="2:143" ht="22.5" customHeight="1" x14ac:dyDescent="0.15">
      <c r="B2" s="213" t="s">
        <v>211</v>
      </c>
      <c r="R2" s="214"/>
      <c r="S2" s="214"/>
      <c r="T2" s="214"/>
      <c r="U2" s="214"/>
      <c r="V2" s="214"/>
      <c r="W2" s="214"/>
      <c r="X2" s="214"/>
      <c r="Y2" s="214"/>
      <c r="Z2" s="214"/>
      <c r="AA2" s="214"/>
      <c r="AB2" s="214"/>
      <c r="AC2" s="214"/>
      <c r="AE2" s="215"/>
      <c r="AF2" s="215"/>
      <c r="AG2" s="215"/>
      <c r="AH2" s="215"/>
      <c r="AI2" s="215"/>
      <c r="AJ2" s="214"/>
      <c r="AK2" s="214"/>
      <c r="AL2" s="214"/>
      <c r="AM2" s="214"/>
      <c r="AN2" s="214"/>
      <c r="AO2" s="214"/>
      <c r="AP2" s="214"/>
      <c r="CD2" s="211"/>
      <c r="CE2" s="211"/>
      <c r="CF2" s="211"/>
      <c r="CG2" s="211"/>
      <c r="CH2" s="211"/>
      <c r="CI2" s="211"/>
      <c r="CJ2" s="211"/>
      <c r="CK2" s="211"/>
      <c r="CL2" s="211"/>
      <c r="CM2" s="211"/>
      <c r="CN2" s="211"/>
      <c r="CO2" s="211"/>
      <c r="CP2" s="211"/>
      <c r="CQ2" s="211"/>
      <c r="CR2" s="211"/>
      <c r="CS2" s="211"/>
      <c r="CT2" s="211"/>
      <c r="CU2" s="211"/>
      <c r="CV2" s="211"/>
      <c r="CW2" s="211"/>
      <c r="CX2" s="211"/>
      <c r="CY2" s="211"/>
      <c r="CZ2" s="211"/>
      <c r="DA2" s="211"/>
      <c r="DB2" s="211"/>
      <c r="DC2" s="211"/>
      <c r="DD2" s="211"/>
      <c r="DE2" s="211"/>
      <c r="DF2" s="211"/>
      <c r="DG2" s="211"/>
      <c r="DH2" s="211"/>
      <c r="DI2" s="211"/>
      <c r="DJ2" s="211"/>
      <c r="DK2" s="211"/>
      <c r="DL2" s="211"/>
      <c r="DM2" s="211"/>
      <c r="DN2" s="211"/>
      <c r="DO2" s="211"/>
      <c r="DP2" s="211"/>
      <c r="DQ2" s="211"/>
      <c r="DR2" s="211"/>
      <c r="DS2" s="211"/>
      <c r="DT2" s="211"/>
      <c r="DU2" s="211"/>
      <c r="DV2" s="211"/>
      <c r="DW2" s="211"/>
      <c r="DX2" s="211"/>
      <c r="DY2" s="211"/>
      <c r="DZ2" s="211"/>
      <c r="EA2" s="211"/>
      <c r="EB2" s="211"/>
      <c r="EC2" s="211"/>
    </row>
    <row r="3" spans="2:143" ht="11.25" customHeight="1" x14ac:dyDescent="0.15">
      <c r="B3" s="723" t="s">
        <v>212</v>
      </c>
      <c r="C3" s="724"/>
      <c r="D3" s="724"/>
      <c r="E3" s="724"/>
      <c r="F3" s="724"/>
      <c r="G3" s="724"/>
      <c r="H3" s="724"/>
      <c r="I3" s="724"/>
      <c r="J3" s="724"/>
      <c r="K3" s="724"/>
      <c r="L3" s="724"/>
      <c r="M3" s="724"/>
      <c r="N3" s="724"/>
      <c r="O3" s="724"/>
      <c r="P3" s="724"/>
      <c r="Q3" s="724"/>
      <c r="R3" s="724"/>
      <c r="S3" s="724"/>
      <c r="T3" s="724"/>
      <c r="U3" s="724"/>
      <c r="V3" s="724"/>
      <c r="W3" s="724"/>
      <c r="X3" s="724"/>
      <c r="Y3" s="724"/>
      <c r="Z3" s="724"/>
      <c r="AA3" s="724"/>
      <c r="AB3" s="724"/>
      <c r="AC3" s="724"/>
      <c r="AD3" s="724"/>
      <c r="AE3" s="724"/>
      <c r="AF3" s="724"/>
      <c r="AG3" s="724"/>
      <c r="AH3" s="724"/>
      <c r="AI3" s="724"/>
      <c r="AJ3" s="724"/>
      <c r="AK3" s="724"/>
      <c r="AL3" s="724"/>
      <c r="AM3" s="724"/>
      <c r="AN3" s="724"/>
      <c r="AO3" s="724"/>
      <c r="AP3" s="723" t="s">
        <v>213</v>
      </c>
      <c r="AQ3" s="724"/>
      <c r="AR3" s="724"/>
      <c r="AS3" s="724"/>
      <c r="AT3" s="724"/>
      <c r="AU3" s="724"/>
      <c r="AV3" s="724"/>
      <c r="AW3" s="724"/>
      <c r="AX3" s="724"/>
      <c r="AY3" s="724"/>
      <c r="AZ3" s="724"/>
      <c r="BA3" s="724"/>
      <c r="BB3" s="724"/>
      <c r="BC3" s="724"/>
      <c r="BD3" s="724"/>
      <c r="BE3" s="724"/>
      <c r="BF3" s="724"/>
      <c r="BG3" s="724"/>
      <c r="BH3" s="724"/>
      <c r="BI3" s="724"/>
      <c r="BJ3" s="724"/>
      <c r="BK3" s="724"/>
      <c r="BL3" s="724"/>
      <c r="BM3" s="724"/>
      <c r="BN3" s="724"/>
      <c r="BO3" s="724"/>
      <c r="BP3" s="724"/>
      <c r="BQ3" s="724"/>
      <c r="BR3" s="724"/>
      <c r="BS3" s="724"/>
      <c r="BT3" s="724"/>
      <c r="BU3" s="724"/>
      <c r="BV3" s="724"/>
      <c r="BW3" s="724"/>
      <c r="BX3" s="724"/>
      <c r="BY3" s="724"/>
      <c r="BZ3" s="724"/>
      <c r="CA3" s="724"/>
      <c r="CB3" s="725"/>
      <c r="CD3" s="766" t="s">
        <v>214</v>
      </c>
      <c r="CE3" s="767"/>
      <c r="CF3" s="767"/>
      <c r="CG3" s="767"/>
      <c r="CH3" s="767"/>
      <c r="CI3" s="767"/>
      <c r="CJ3" s="767"/>
      <c r="CK3" s="767"/>
      <c r="CL3" s="767"/>
      <c r="CM3" s="767"/>
      <c r="CN3" s="767"/>
      <c r="CO3" s="767"/>
      <c r="CP3" s="767"/>
      <c r="CQ3" s="767"/>
      <c r="CR3" s="767"/>
      <c r="CS3" s="767"/>
      <c r="CT3" s="767"/>
      <c r="CU3" s="767"/>
      <c r="CV3" s="767"/>
      <c r="CW3" s="767"/>
      <c r="CX3" s="767"/>
      <c r="CY3" s="767"/>
      <c r="CZ3" s="767"/>
      <c r="DA3" s="767"/>
      <c r="DB3" s="767"/>
      <c r="DC3" s="767"/>
      <c r="DD3" s="767"/>
      <c r="DE3" s="767"/>
      <c r="DF3" s="767"/>
      <c r="DG3" s="767"/>
      <c r="DH3" s="767"/>
      <c r="DI3" s="767"/>
      <c r="DJ3" s="767"/>
      <c r="DK3" s="767"/>
      <c r="DL3" s="767"/>
      <c r="DM3" s="767"/>
      <c r="DN3" s="767"/>
      <c r="DO3" s="767"/>
      <c r="DP3" s="767"/>
      <c r="DQ3" s="767"/>
      <c r="DR3" s="767"/>
      <c r="DS3" s="767"/>
      <c r="DT3" s="767"/>
      <c r="DU3" s="767"/>
      <c r="DV3" s="767"/>
      <c r="DW3" s="767"/>
      <c r="DX3" s="767"/>
      <c r="DY3" s="767"/>
      <c r="DZ3" s="767"/>
      <c r="EA3" s="767"/>
      <c r="EB3" s="767"/>
      <c r="EC3" s="768"/>
    </row>
    <row r="4" spans="2:143" ht="11.25" customHeight="1" x14ac:dyDescent="0.15">
      <c r="B4" s="723" t="s">
        <v>1</v>
      </c>
      <c r="C4" s="724"/>
      <c r="D4" s="724"/>
      <c r="E4" s="724"/>
      <c r="F4" s="724"/>
      <c r="G4" s="724"/>
      <c r="H4" s="724"/>
      <c r="I4" s="724"/>
      <c r="J4" s="724"/>
      <c r="K4" s="724"/>
      <c r="L4" s="724"/>
      <c r="M4" s="724"/>
      <c r="N4" s="724"/>
      <c r="O4" s="724"/>
      <c r="P4" s="724"/>
      <c r="Q4" s="725"/>
      <c r="R4" s="723" t="s">
        <v>215</v>
      </c>
      <c r="S4" s="724"/>
      <c r="T4" s="724"/>
      <c r="U4" s="724"/>
      <c r="V4" s="724"/>
      <c r="W4" s="724"/>
      <c r="X4" s="724"/>
      <c r="Y4" s="725"/>
      <c r="Z4" s="723" t="s">
        <v>216</v>
      </c>
      <c r="AA4" s="724"/>
      <c r="AB4" s="724"/>
      <c r="AC4" s="725"/>
      <c r="AD4" s="723" t="s">
        <v>217</v>
      </c>
      <c r="AE4" s="724"/>
      <c r="AF4" s="724"/>
      <c r="AG4" s="724"/>
      <c r="AH4" s="724"/>
      <c r="AI4" s="724"/>
      <c r="AJ4" s="724"/>
      <c r="AK4" s="725"/>
      <c r="AL4" s="723" t="s">
        <v>216</v>
      </c>
      <c r="AM4" s="724"/>
      <c r="AN4" s="724"/>
      <c r="AO4" s="725"/>
      <c r="AP4" s="784" t="s">
        <v>218</v>
      </c>
      <c r="AQ4" s="784"/>
      <c r="AR4" s="784"/>
      <c r="AS4" s="784"/>
      <c r="AT4" s="784"/>
      <c r="AU4" s="784"/>
      <c r="AV4" s="784"/>
      <c r="AW4" s="784"/>
      <c r="AX4" s="784"/>
      <c r="AY4" s="784"/>
      <c r="AZ4" s="784"/>
      <c r="BA4" s="784"/>
      <c r="BB4" s="784"/>
      <c r="BC4" s="784"/>
      <c r="BD4" s="784"/>
      <c r="BE4" s="784"/>
      <c r="BF4" s="784"/>
      <c r="BG4" s="784" t="s">
        <v>219</v>
      </c>
      <c r="BH4" s="784"/>
      <c r="BI4" s="784"/>
      <c r="BJ4" s="784"/>
      <c r="BK4" s="784"/>
      <c r="BL4" s="784"/>
      <c r="BM4" s="784"/>
      <c r="BN4" s="784"/>
      <c r="BO4" s="784" t="s">
        <v>216</v>
      </c>
      <c r="BP4" s="784"/>
      <c r="BQ4" s="784"/>
      <c r="BR4" s="784"/>
      <c r="BS4" s="784" t="s">
        <v>220</v>
      </c>
      <c r="BT4" s="784"/>
      <c r="BU4" s="784"/>
      <c r="BV4" s="784"/>
      <c r="BW4" s="784"/>
      <c r="BX4" s="784"/>
      <c r="BY4" s="784"/>
      <c r="BZ4" s="784"/>
      <c r="CA4" s="784"/>
      <c r="CB4" s="784"/>
      <c r="CD4" s="766" t="s">
        <v>221</v>
      </c>
      <c r="CE4" s="767"/>
      <c r="CF4" s="767"/>
      <c r="CG4" s="767"/>
      <c r="CH4" s="767"/>
      <c r="CI4" s="767"/>
      <c r="CJ4" s="767"/>
      <c r="CK4" s="767"/>
      <c r="CL4" s="767"/>
      <c r="CM4" s="767"/>
      <c r="CN4" s="767"/>
      <c r="CO4" s="767"/>
      <c r="CP4" s="767"/>
      <c r="CQ4" s="767"/>
      <c r="CR4" s="767"/>
      <c r="CS4" s="767"/>
      <c r="CT4" s="767"/>
      <c r="CU4" s="767"/>
      <c r="CV4" s="767"/>
      <c r="CW4" s="767"/>
      <c r="CX4" s="767"/>
      <c r="CY4" s="767"/>
      <c r="CZ4" s="767"/>
      <c r="DA4" s="767"/>
      <c r="DB4" s="767"/>
      <c r="DC4" s="767"/>
      <c r="DD4" s="767"/>
      <c r="DE4" s="767"/>
      <c r="DF4" s="767"/>
      <c r="DG4" s="767"/>
      <c r="DH4" s="767"/>
      <c r="DI4" s="767"/>
      <c r="DJ4" s="767"/>
      <c r="DK4" s="767"/>
      <c r="DL4" s="767"/>
      <c r="DM4" s="767"/>
      <c r="DN4" s="767"/>
      <c r="DO4" s="767"/>
      <c r="DP4" s="767"/>
      <c r="DQ4" s="767"/>
      <c r="DR4" s="767"/>
      <c r="DS4" s="767"/>
      <c r="DT4" s="767"/>
      <c r="DU4" s="767"/>
      <c r="DV4" s="767"/>
      <c r="DW4" s="767"/>
      <c r="DX4" s="767"/>
      <c r="DY4" s="767"/>
      <c r="DZ4" s="767"/>
      <c r="EA4" s="767"/>
      <c r="EB4" s="767"/>
      <c r="EC4" s="768"/>
    </row>
    <row r="5" spans="2:143" s="361" customFormat="1" ht="11.25" customHeight="1" x14ac:dyDescent="0.15">
      <c r="B5" s="732" t="s">
        <v>222</v>
      </c>
      <c r="C5" s="733"/>
      <c r="D5" s="733"/>
      <c r="E5" s="733"/>
      <c r="F5" s="733"/>
      <c r="G5" s="733"/>
      <c r="H5" s="733"/>
      <c r="I5" s="733"/>
      <c r="J5" s="733"/>
      <c r="K5" s="733"/>
      <c r="L5" s="733"/>
      <c r="M5" s="733"/>
      <c r="N5" s="733"/>
      <c r="O5" s="733"/>
      <c r="P5" s="733"/>
      <c r="Q5" s="734"/>
      <c r="R5" s="717">
        <v>1889099</v>
      </c>
      <c r="S5" s="718"/>
      <c r="T5" s="718"/>
      <c r="U5" s="718"/>
      <c r="V5" s="718"/>
      <c r="W5" s="718"/>
      <c r="X5" s="718"/>
      <c r="Y5" s="761"/>
      <c r="Z5" s="779">
        <v>22.9</v>
      </c>
      <c r="AA5" s="779"/>
      <c r="AB5" s="779"/>
      <c r="AC5" s="779"/>
      <c r="AD5" s="780">
        <v>1889099</v>
      </c>
      <c r="AE5" s="780"/>
      <c r="AF5" s="780"/>
      <c r="AG5" s="780"/>
      <c r="AH5" s="780"/>
      <c r="AI5" s="780"/>
      <c r="AJ5" s="780"/>
      <c r="AK5" s="780"/>
      <c r="AL5" s="762">
        <v>42.7</v>
      </c>
      <c r="AM5" s="737"/>
      <c r="AN5" s="737"/>
      <c r="AO5" s="763"/>
      <c r="AP5" s="732" t="s">
        <v>223</v>
      </c>
      <c r="AQ5" s="733"/>
      <c r="AR5" s="733"/>
      <c r="AS5" s="733"/>
      <c r="AT5" s="733"/>
      <c r="AU5" s="733"/>
      <c r="AV5" s="733"/>
      <c r="AW5" s="733"/>
      <c r="AX5" s="733"/>
      <c r="AY5" s="733"/>
      <c r="AZ5" s="733"/>
      <c r="BA5" s="733"/>
      <c r="BB5" s="733"/>
      <c r="BC5" s="733"/>
      <c r="BD5" s="733"/>
      <c r="BE5" s="733"/>
      <c r="BF5" s="734"/>
      <c r="BG5" s="664">
        <v>1881752</v>
      </c>
      <c r="BH5" s="665"/>
      <c r="BI5" s="665"/>
      <c r="BJ5" s="665"/>
      <c r="BK5" s="665"/>
      <c r="BL5" s="665"/>
      <c r="BM5" s="665"/>
      <c r="BN5" s="666"/>
      <c r="BO5" s="691">
        <v>99.6</v>
      </c>
      <c r="BP5" s="691"/>
      <c r="BQ5" s="691"/>
      <c r="BR5" s="691"/>
      <c r="BS5" s="692" t="s">
        <v>126</v>
      </c>
      <c r="BT5" s="692"/>
      <c r="BU5" s="692"/>
      <c r="BV5" s="692"/>
      <c r="BW5" s="692"/>
      <c r="BX5" s="692"/>
      <c r="BY5" s="692"/>
      <c r="BZ5" s="692"/>
      <c r="CA5" s="692"/>
      <c r="CB5" s="750"/>
      <c r="CD5" s="766" t="s">
        <v>218</v>
      </c>
      <c r="CE5" s="767"/>
      <c r="CF5" s="767"/>
      <c r="CG5" s="767"/>
      <c r="CH5" s="767"/>
      <c r="CI5" s="767"/>
      <c r="CJ5" s="767"/>
      <c r="CK5" s="767"/>
      <c r="CL5" s="767"/>
      <c r="CM5" s="767"/>
      <c r="CN5" s="767"/>
      <c r="CO5" s="767"/>
      <c r="CP5" s="767"/>
      <c r="CQ5" s="768"/>
      <c r="CR5" s="766" t="s">
        <v>224</v>
      </c>
      <c r="CS5" s="767"/>
      <c r="CT5" s="767"/>
      <c r="CU5" s="767"/>
      <c r="CV5" s="767"/>
      <c r="CW5" s="767"/>
      <c r="CX5" s="767"/>
      <c r="CY5" s="768"/>
      <c r="CZ5" s="766" t="s">
        <v>216</v>
      </c>
      <c r="DA5" s="767"/>
      <c r="DB5" s="767"/>
      <c r="DC5" s="768"/>
      <c r="DD5" s="766" t="s">
        <v>225</v>
      </c>
      <c r="DE5" s="767"/>
      <c r="DF5" s="767"/>
      <c r="DG5" s="767"/>
      <c r="DH5" s="767"/>
      <c r="DI5" s="767"/>
      <c r="DJ5" s="767"/>
      <c r="DK5" s="767"/>
      <c r="DL5" s="767"/>
      <c r="DM5" s="767"/>
      <c r="DN5" s="767"/>
      <c r="DO5" s="767"/>
      <c r="DP5" s="768"/>
      <c r="DQ5" s="766" t="s">
        <v>226</v>
      </c>
      <c r="DR5" s="767"/>
      <c r="DS5" s="767"/>
      <c r="DT5" s="767"/>
      <c r="DU5" s="767"/>
      <c r="DV5" s="767"/>
      <c r="DW5" s="767"/>
      <c r="DX5" s="767"/>
      <c r="DY5" s="767"/>
      <c r="DZ5" s="767"/>
      <c r="EA5" s="767"/>
      <c r="EB5" s="767"/>
      <c r="EC5" s="768"/>
    </row>
    <row r="6" spans="2:143" ht="11.25" customHeight="1" x14ac:dyDescent="0.15">
      <c r="B6" s="661" t="s">
        <v>227</v>
      </c>
      <c r="C6" s="662"/>
      <c r="D6" s="662"/>
      <c r="E6" s="662"/>
      <c r="F6" s="662"/>
      <c r="G6" s="662"/>
      <c r="H6" s="662"/>
      <c r="I6" s="662"/>
      <c r="J6" s="662"/>
      <c r="K6" s="662"/>
      <c r="L6" s="662"/>
      <c r="M6" s="662"/>
      <c r="N6" s="662"/>
      <c r="O6" s="662"/>
      <c r="P6" s="662"/>
      <c r="Q6" s="663"/>
      <c r="R6" s="664">
        <v>76080</v>
      </c>
      <c r="S6" s="665"/>
      <c r="T6" s="665"/>
      <c r="U6" s="665"/>
      <c r="V6" s="665"/>
      <c r="W6" s="665"/>
      <c r="X6" s="665"/>
      <c r="Y6" s="666"/>
      <c r="Z6" s="691">
        <v>0.9</v>
      </c>
      <c r="AA6" s="691"/>
      <c r="AB6" s="691"/>
      <c r="AC6" s="691"/>
      <c r="AD6" s="692">
        <v>76080</v>
      </c>
      <c r="AE6" s="692"/>
      <c r="AF6" s="692"/>
      <c r="AG6" s="692"/>
      <c r="AH6" s="692"/>
      <c r="AI6" s="692"/>
      <c r="AJ6" s="692"/>
      <c r="AK6" s="692"/>
      <c r="AL6" s="667">
        <v>1.7</v>
      </c>
      <c r="AM6" s="668"/>
      <c r="AN6" s="668"/>
      <c r="AO6" s="693"/>
      <c r="AP6" s="661" t="s">
        <v>228</v>
      </c>
      <c r="AQ6" s="662"/>
      <c r="AR6" s="662"/>
      <c r="AS6" s="662"/>
      <c r="AT6" s="662"/>
      <c r="AU6" s="662"/>
      <c r="AV6" s="662"/>
      <c r="AW6" s="662"/>
      <c r="AX6" s="662"/>
      <c r="AY6" s="662"/>
      <c r="AZ6" s="662"/>
      <c r="BA6" s="662"/>
      <c r="BB6" s="662"/>
      <c r="BC6" s="662"/>
      <c r="BD6" s="662"/>
      <c r="BE6" s="662"/>
      <c r="BF6" s="663"/>
      <c r="BG6" s="664">
        <v>1881752</v>
      </c>
      <c r="BH6" s="665"/>
      <c r="BI6" s="665"/>
      <c r="BJ6" s="665"/>
      <c r="BK6" s="665"/>
      <c r="BL6" s="665"/>
      <c r="BM6" s="665"/>
      <c r="BN6" s="666"/>
      <c r="BO6" s="691">
        <v>99.6</v>
      </c>
      <c r="BP6" s="691"/>
      <c r="BQ6" s="691"/>
      <c r="BR6" s="691"/>
      <c r="BS6" s="692" t="s">
        <v>126</v>
      </c>
      <c r="BT6" s="692"/>
      <c r="BU6" s="692"/>
      <c r="BV6" s="692"/>
      <c r="BW6" s="692"/>
      <c r="BX6" s="692"/>
      <c r="BY6" s="692"/>
      <c r="BZ6" s="692"/>
      <c r="CA6" s="692"/>
      <c r="CB6" s="750"/>
      <c r="CD6" s="720" t="s">
        <v>229</v>
      </c>
      <c r="CE6" s="721"/>
      <c r="CF6" s="721"/>
      <c r="CG6" s="721"/>
      <c r="CH6" s="721"/>
      <c r="CI6" s="721"/>
      <c r="CJ6" s="721"/>
      <c r="CK6" s="721"/>
      <c r="CL6" s="721"/>
      <c r="CM6" s="721"/>
      <c r="CN6" s="721"/>
      <c r="CO6" s="721"/>
      <c r="CP6" s="721"/>
      <c r="CQ6" s="722"/>
      <c r="CR6" s="664">
        <v>84289</v>
      </c>
      <c r="CS6" s="665"/>
      <c r="CT6" s="665"/>
      <c r="CU6" s="665"/>
      <c r="CV6" s="665"/>
      <c r="CW6" s="665"/>
      <c r="CX6" s="665"/>
      <c r="CY6" s="666"/>
      <c r="CZ6" s="762">
        <v>1.1000000000000001</v>
      </c>
      <c r="DA6" s="737"/>
      <c r="DB6" s="737"/>
      <c r="DC6" s="765"/>
      <c r="DD6" s="670" t="s">
        <v>126</v>
      </c>
      <c r="DE6" s="665"/>
      <c r="DF6" s="665"/>
      <c r="DG6" s="665"/>
      <c r="DH6" s="665"/>
      <c r="DI6" s="665"/>
      <c r="DJ6" s="665"/>
      <c r="DK6" s="665"/>
      <c r="DL6" s="665"/>
      <c r="DM6" s="665"/>
      <c r="DN6" s="665"/>
      <c r="DO6" s="665"/>
      <c r="DP6" s="666"/>
      <c r="DQ6" s="670">
        <v>84289</v>
      </c>
      <c r="DR6" s="665"/>
      <c r="DS6" s="665"/>
      <c r="DT6" s="665"/>
      <c r="DU6" s="665"/>
      <c r="DV6" s="665"/>
      <c r="DW6" s="665"/>
      <c r="DX6" s="665"/>
      <c r="DY6" s="665"/>
      <c r="DZ6" s="665"/>
      <c r="EA6" s="665"/>
      <c r="EB6" s="665"/>
      <c r="EC6" s="708"/>
    </row>
    <row r="7" spans="2:143" ht="11.25" customHeight="1" x14ac:dyDescent="0.15">
      <c r="B7" s="661" t="s">
        <v>230</v>
      </c>
      <c r="C7" s="662"/>
      <c r="D7" s="662"/>
      <c r="E7" s="662"/>
      <c r="F7" s="662"/>
      <c r="G7" s="662"/>
      <c r="H7" s="662"/>
      <c r="I7" s="662"/>
      <c r="J7" s="662"/>
      <c r="K7" s="662"/>
      <c r="L7" s="662"/>
      <c r="M7" s="662"/>
      <c r="N7" s="662"/>
      <c r="O7" s="662"/>
      <c r="P7" s="662"/>
      <c r="Q7" s="663"/>
      <c r="R7" s="664">
        <v>972</v>
      </c>
      <c r="S7" s="665"/>
      <c r="T7" s="665"/>
      <c r="U7" s="665"/>
      <c r="V7" s="665"/>
      <c r="W7" s="665"/>
      <c r="X7" s="665"/>
      <c r="Y7" s="666"/>
      <c r="Z7" s="691">
        <v>0</v>
      </c>
      <c r="AA7" s="691"/>
      <c r="AB7" s="691"/>
      <c r="AC7" s="691"/>
      <c r="AD7" s="692">
        <v>972</v>
      </c>
      <c r="AE7" s="692"/>
      <c r="AF7" s="692"/>
      <c r="AG7" s="692"/>
      <c r="AH7" s="692"/>
      <c r="AI7" s="692"/>
      <c r="AJ7" s="692"/>
      <c r="AK7" s="692"/>
      <c r="AL7" s="667">
        <v>0</v>
      </c>
      <c r="AM7" s="668"/>
      <c r="AN7" s="668"/>
      <c r="AO7" s="693"/>
      <c r="AP7" s="661" t="s">
        <v>231</v>
      </c>
      <c r="AQ7" s="662"/>
      <c r="AR7" s="662"/>
      <c r="AS7" s="662"/>
      <c r="AT7" s="662"/>
      <c r="AU7" s="662"/>
      <c r="AV7" s="662"/>
      <c r="AW7" s="662"/>
      <c r="AX7" s="662"/>
      <c r="AY7" s="662"/>
      <c r="AZ7" s="662"/>
      <c r="BA7" s="662"/>
      <c r="BB7" s="662"/>
      <c r="BC7" s="662"/>
      <c r="BD7" s="662"/>
      <c r="BE7" s="662"/>
      <c r="BF7" s="663"/>
      <c r="BG7" s="664">
        <v>700217</v>
      </c>
      <c r="BH7" s="665"/>
      <c r="BI7" s="665"/>
      <c r="BJ7" s="665"/>
      <c r="BK7" s="665"/>
      <c r="BL7" s="665"/>
      <c r="BM7" s="665"/>
      <c r="BN7" s="666"/>
      <c r="BO7" s="691">
        <v>37.1</v>
      </c>
      <c r="BP7" s="691"/>
      <c r="BQ7" s="691"/>
      <c r="BR7" s="691"/>
      <c r="BS7" s="692" t="s">
        <v>126</v>
      </c>
      <c r="BT7" s="692"/>
      <c r="BU7" s="692"/>
      <c r="BV7" s="692"/>
      <c r="BW7" s="692"/>
      <c r="BX7" s="692"/>
      <c r="BY7" s="692"/>
      <c r="BZ7" s="692"/>
      <c r="CA7" s="692"/>
      <c r="CB7" s="750"/>
      <c r="CD7" s="698" t="s">
        <v>232</v>
      </c>
      <c r="CE7" s="699"/>
      <c r="CF7" s="699"/>
      <c r="CG7" s="699"/>
      <c r="CH7" s="699"/>
      <c r="CI7" s="699"/>
      <c r="CJ7" s="699"/>
      <c r="CK7" s="699"/>
      <c r="CL7" s="699"/>
      <c r="CM7" s="699"/>
      <c r="CN7" s="699"/>
      <c r="CO7" s="699"/>
      <c r="CP7" s="699"/>
      <c r="CQ7" s="700"/>
      <c r="CR7" s="664">
        <v>1390189</v>
      </c>
      <c r="CS7" s="665"/>
      <c r="CT7" s="665"/>
      <c r="CU7" s="665"/>
      <c r="CV7" s="665"/>
      <c r="CW7" s="665"/>
      <c r="CX7" s="665"/>
      <c r="CY7" s="666"/>
      <c r="CZ7" s="691">
        <v>17.899999999999999</v>
      </c>
      <c r="DA7" s="691"/>
      <c r="DB7" s="691"/>
      <c r="DC7" s="691"/>
      <c r="DD7" s="670">
        <v>114588</v>
      </c>
      <c r="DE7" s="665"/>
      <c r="DF7" s="665"/>
      <c r="DG7" s="665"/>
      <c r="DH7" s="665"/>
      <c r="DI7" s="665"/>
      <c r="DJ7" s="665"/>
      <c r="DK7" s="665"/>
      <c r="DL7" s="665"/>
      <c r="DM7" s="665"/>
      <c r="DN7" s="665"/>
      <c r="DO7" s="665"/>
      <c r="DP7" s="666"/>
      <c r="DQ7" s="670">
        <v>1055953</v>
      </c>
      <c r="DR7" s="665"/>
      <c r="DS7" s="665"/>
      <c r="DT7" s="665"/>
      <c r="DU7" s="665"/>
      <c r="DV7" s="665"/>
      <c r="DW7" s="665"/>
      <c r="DX7" s="665"/>
      <c r="DY7" s="665"/>
      <c r="DZ7" s="665"/>
      <c r="EA7" s="665"/>
      <c r="EB7" s="665"/>
      <c r="EC7" s="708"/>
    </row>
    <row r="8" spans="2:143" ht="11.25" customHeight="1" x14ac:dyDescent="0.15">
      <c r="B8" s="661" t="s">
        <v>233</v>
      </c>
      <c r="C8" s="662"/>
      <c r="D8" s="662"/>
      <c r="E8" s="662"/>
      <c r="F8" s="662"/>
      <c r="G8" s="662"/>
      <c r="H8" s="662"/>
      <c r="I8" s="662"/>
      <c r="J8" s="662"/>
      <c r="K8" s="662"/>
      <c r="L8" s="662"/>
      <c r="M8" s="662"/>
      <c r="N8" s="662"/>
      <c r="O8" s="662"/>
      <c r="P8" s="662"/>
      <c r="Q8" s="663"/>
      <c r="R8" s="664">
        <v>6769</v>
      </c>
      <c r="S8" s="665"/>
      <c r="T8" s="665"/>
      <c r="U8" s="665"/>
      <c r="V8" s="665"/>
      <c r="W8" s="665"/>
      <c r="X8" s="665"/>
      <c r="Y8" s="666"/>
      <c r="Z8" s="691">
        <v>0.1</v>
      </c>
      <c r="AA8" s="691"/>
      <c r="AB8" s="691"/>
      <c r="AC8" s="691"/>
      <c r="AD8" s="692">
        <v>6769</v>
      </c>
      <c r="AE8" s="692"/>
      <c r="AF8" s="692"/>
      <c r="AG8" s="692"/>
      <c r="AH8" s="692"/>
      <c r="AI8" s="692"/>
      <c r="AJ8" s="692"/>
      <c r="AK8" s="692"/>
      <c r="AL8" s="667">
        <v>0.2</v>
      </c>
      <c r="AM8" s="668"/>
      <c r="AN8" s="668"/>
      <c r="AO8" s="693"/>
      <c r="AP8" s="661" t="s">
        <v>234</v>
      </c>
      <c r="AQ8" s="662"/>
      <c r="AR8" s="662"/>
      <c r="AS8" s="662"/>
      <c r="AT8" s="662"/>
      <c r="AU8" s="662"/>
      <c r="AV8" s="662"/>
      <c r="AW8" s="662"/>
      <c r="AX8" s="662"/>
      <c r="AY8" s="662"/>
      <c r="AZ8" s="662"/>
      <c r="BA8" s="662"/>
      <c r="BB8" s="662"/>
      <c r="BC8" s="662"/>
      <c r="BD8" s="662"/>
      <c r="BE8" s="662"/>
      <c r="BF8" s="663"/>
      <c r="BG8" s="664">
        <v>23707</v>
      </c>
      <c r="BH8" s="665"/>
      <c r="BI8" s="665"/>
      <c r="BJ8" s="665"/>
      <c r="BK8" s="665"/>
      <c r="BL8" s="665"/>
      <c r="BM8" s="665"/>
      <c r="BN8" s="666"/>
      <c r="BO8" s="691">
        <v>1.3</v>
      </c>
      <c r="BP8" s="691"/>
      <c r="BQ8" s="691"/>
      <c r="BR8" s="691"/>
      <c r="BS8" s="692" t="s">
        <v>126</v>
      </c>
      <c r="BT8" s="692"/>
      <c r="BU8" s="692"/>
      <c r="BV8" s="692"/>
      <c r="BW8" s="692"/>
      <c r="BX8" s="692"/>
      <c r="BY8" s="692"/>
      <c r="BZ8" s="692"/>
      <c r="CA8" s="692"/>
      <c r="CB8" s="750"/>
      <c r="CD8" s="698" t="s">
        <v>235</v>
      </c>
      <c r="CE8" s="699"/>
      <c r="CF8" s="699"/>
      <c r="CG8" s="699"/>
      <c r="CH8" s="699"/>
      <c r="CI8" s="699"/>
      <c r="CJ8" s="699"/>
      <c r="CK8" s="699"/>
      <c r="CL8" s="699"/>
      <c r="CM8" s="699"/>
      <c r="CN8" s="699"/>
      <c r="CO8" s="699"/>
      <c r="CP8" s="699"/>
      <c r="CQ8" s="700"/>
      <c r="CR8" s="664">
        <v>1926576</v>
      </c>
      <c r="CS8" s="665"/>
      <c r="CT8" s="665"/>
      <c r="CU8" s="665"/>
      <c r="CV8" s="665"/>
      <c r="CW8" s="665"/>
      <c r="CX8" s="665"/>
      <c r="CY8" s="666"/>
      <c r="CZ8" s="691">
        <v>24.9</v>
      </c>
      <c r="DA8" s="691"/>
      <c r="DB8" s="691"/>
      <c r="DC8" s="691"/>
      <c r="DD8" s="670">
        <v>54822</v>
      </c>
      <c r="DE8" s="665"/>
      <c r="DF8" s="665"/>
      <c r="DG8" s="665"/>
      <c r="DH8" s="665"/>
      <c r="DI8" s="665"/>
      <c r="DJ8" s="665"/>
      <c r="DK8" s="665"/>
      <c r="DL8" s="665"/>
      <c r="DM8" s="665"/>
      <c r="DN8" s="665"/>
      <c r="DO8" s="665"/>
      <c r="DP8" s="666"/>
      <c r="DQ8" s="670">
        <v>843915</v>
      </c>
      <c r="DR8" s="665"/>
      <c r="DS8" s="665"/>
      <c r="DT8" s="665"/>
      <c r="DU8" s="665"/>
      <c r="DV8" s="665"/>
      <c r="DW8" s="665"/>
      <c r="DX8" s="665"/>
      <c r="DY8" s="665"/>
      <c r="DZ8" s="665"/>
      <c r="EA8" s="665"/>
      <c r="EB8" s="665"/>
      <c r="EC8" s="708"/>
    </row>
    <row r="9" spans="2:143" ht="11.25" customHeight="1" x14ac:dyDescent="0.15">
      <c r="B9" s="661" t="s">
        <v>236</v>
      </c>
      <c r="C9" s="662"/>
      <c r="D9" s="662"/>
      <c r="E9" s="662"/>
      <c r="F9" s="662"/>
      <c r="G9" s="662"/>
      <c r="H9" s="662"/>
      <c r="I9" s="662"/>
      <c r="J9" s="662"/>
      <c r="K9" s="662"/>
      <c r="L9" s="662"/>
      <c r="M9" s="662"/>
      <c r="N9" s="662"/>
      <c r="O9" s="662"/>
      <c r="P9" s="662"/>
      <c r="Q9" s="663"/>
      <c r="R9" s="664">
        <v>7159</v>
      </c>
      <c r="S9" s="665"/>
      <c r="T9" s="665"/>
      <c r="U9" s="665"/>
      <c r="V9" s="665"/>
      <c r="W9" s="665"/>
      <c r="X9" s="665"/>
      <c r="Y9" s="666"/>
      <c r="Z9" s="691">
        <v>0.1</v>
      </c>
      <c r="AA9" s="691"/>
      <c r="AB9" s="691"/>
      <c r="AC9" s="691"/>
      <c r="AD9" s="692">
        <v>7159</v>
      </c>
      <c r="AE9" s="692"/>
      <c r="AF9" s="692"/>
      <c r="AG9" s="692"/>
      <c r="AH9" s="692"/>
      <c r="AI9" s="692"/>
      <c r="AJ9" s="692"/>
      <c r="AK9" s="692"/>
      <c r="AL9" s="667">
        <v>0.2</v>
      </c>
      <c r="AM9" s="668"/>
      <c r="AN9" s="668"/>
      <c r="AO9" s="693"/>
      <c r="AP9" s="661" t="s">
        <v>237</v>
      </c>
      <c r="AQ9" s="662"/>
      <c r="AR9" s="662"/>
      <c r="AS9" s="662"/>
      <c r="AT9" s="662"/>
      <c r="AU9" s="662"/>
      <c r="AV9" s="662"/>
      <c r="AW9" s="662"/>
      <c r="AX9" s="662"/>
      <c r="AY9" s="662"/>
      <c r="AZ9" s="662"/>
      <c r="BA9" s="662"/>
      <c r="BB9" s="662"/>
      <c r="BC9" s="662"/>
      <c r="BD9" s="662"/>
      <c r="BE9" s="662"/>
      <c r="BF9" s="663"/>
      <c r="BG9" s="664">
        <v>535171</v>
      </c>
      <c r="BH9" s="665"/>
      <c r="BI9" s="665"/>
      <c r="BJ9" s="665"/>
      <c r="BK9" s="665"/>
      <c r="BL9" s="665"/>
      <c r="BM9" s="665"/>
      <c r="BN9" s="666"/>
      <c r="BO9" s="691">
        <v>28.3</v>
      </c>
      <c r="BP9" s="691"/>
      <c r="BQ9" s="691"/>
      <c r="BR9" s="691"/>
      <c r="BS9" s="692" t="s">
        <v>126</v>
      </c>
      <c r="BT9" s="692"/>
      <c r="BU9" s="692"/>
      <c r="BV9" s="692"/>
      <c r="BW9" s="692"/>
      <c r="BX9" s="692"/>
      <c r="BY9" s="692"/>
      <c r="BZ9" s="692"/>
      <c r="CA9" s="692"/>
      <c r="CB9" s="750"/>
      <c r="CD9" s="698" t="s">
        <v>238</v>
      </c>
      <c r="CE9" s="699"/>
      <c r="CF9" s="699"/>
      <c r="CG9" s="699"/>
      <c r="CH9" s="699"/>
      <c r="CI9" s="699"/>
      <c r="CJ9" s="699"/>
      <c r="CK9" s="699"/>
      <c r="CL9" s="699"/>
      <c r="CM9" s="699"/>
      <c r="CN9" s="699"/>
      <c r="CO9" s="699"/>
      <c r="CP9" s="699"/>
      <c r="CQ9" s="700"/>
      <c r="CR9" s="664">
        <v>594908</v>
      </c>
      <c r="CS9" s="665"/>
      <c r="CT9" s="665"/>
      <c r="CU9" s="665"/>
      <c r="CV9" s="665"/>
      <c r="CW9" s="665"/>
      <c r="CX9" s="665"/>
      <c r="CY9" s="666"/>
      <c r="CZ9" s="691">
        <v>7.7</v>
      </c>
      <c r="DA9" s="691"/>
      <c r="DB9" s="691"/>
      <c r="DC9" s="691"/>
      <c r="DD9" s="670">
        <v>6260</v>
      </c>
      <c r="DE9" s="665"/>
      <c r="DF9" s="665"/>
      <c r="DG9" s="665"/>
      <c r="DH9" s="665"/>
      <c r="DI9" s="665"/>
      <c r="DJ9" s="665"/>
      <c r="DK9" s="665"/>
      <c r="DL9" s="665"/>
      <c r="DM9" s="665"/>
      <c r="DN9" s="665"/>
      <c r="DO9" s="665"/>
      <c r="DP9" s="666"/>
      <c r="DQ9" s="670">
        <v>458510</v>
      </c>
      <c r="DR9" s="665"/>
      <c r="DS9" s="665"/>
      <c r="DT9" s="665"/>
      <c r="DU9" s="665"/>
      <c r="DV9" s="665"/>
      <c r="DW9" s="665"/>
      <c r="DX9" s="665"/>
      <c r="DY9" s="665"/>
      <c r="DZ9" s="665"/>
      <c r="EA9" s="665"/>
      <c r="EB9" s="665"/>
      <c r="EC9" s="708"/>
    </row>
    <row r="10" spans="2:143" ht="11.25" customHeight="1" x14ac:dyDescent="0.15">
      <c r="B10" s="661" t="s">
        <v>239</v>
      </c>
      <c r="C10" s="662"/>
      <c r="D10" s="662"/>
      <c r="E10" s="662"/>
      <c r="F10" s="662"/>
      <c r="G10" s="662"/>
      <c r="H10" s="662"/>
      <c r="I10" s="662"/>
      <c r="J10" s="662"/>
      <c r="K10" s="662"/>
      <c r="L10" s="662"/>
      <c r="M10" s="662"/>
      <c r="N10" s="662"/>
      <c r="O10" s="662"/>
      <c r="P10" s="662"/>
      <c r="Q10" s="663"/>
      <c r="R10" s="664" t="s">
        <v>126</v>
      </c>
      <c r="S10" s="665"/>
      <c r="T10" s="665"/>
      <c r="U10" s="665"/>
      <c r="V10" s="665"/>
      <c r="W10" s="665"/>
      <c r="X10" s="665"/>
      <c r="Y10" s="666"/>
      <c r="Z10" s="691" t="s">
        <v>126</v>
      </c>
      <c r="AA10" s="691"/>
      <c r="AB10" s="691"/>
      <c r="AC10" s="691"/>
      <c r="AD10" s="692" t="s">
        <v>126</v>
      </c>
      <c r="AE10" s="692"/>
      <c r="AF10" s="692"/>
      <c r="AG10" s="692"/>
      <c r="AH10" s="692"/>
      <c r="AI10" s="692"/>
      <c r="AJ10" s="692"/>
      <c r="AK10" s="692"/>
      <c r="AL10" s="667" t="s">
        <v>126</v>
      </c>
      <c r="AM10" s="668"/>
      <c r="AN10" s="668"/>
      <c r="AO10" s="693"/>
      <c r="AP10" s="661" t="s">
        <v>240</v>
      </c>
      <c r="AQ10" s="662"/>
      <c r="AR10" s="662"/>
      <c r="AS10" s="662"/>
      <c r="AT10" s="662"/>
      <c r="AU10" s="662"/>
      <c r="AV10" s="662"/>
      <c r="AW10" s="662"/>
      <c r="AX10" s="662"/>
      <c r="AY10" s="662"/>
      <c r="AZ10" s="662"/>
      <c r="BA10" s="662"/>
      <c r="BB10" s="662"/>
      <c r="BC10" s="662"/>
      <c r="BD10" s="662"/>
      <c r="BE10" s="662"/>
      <c r="BF10" s="663"/>
      <c r="BG10" s="664">
        <v>43805</v>
      </c>
      <c r="BH10" s="665"/>
      <c r="BI10" s="665"/>
      <c r="BJ10" s="665"/>
      <c r="BK10" s="665"/>
      <c r="BL10" s="665"/>
      <c r="BM10" s="665"/>
      <c r="BN10" s="666"/>
      <c r="BO10" s="691">
        <v>2.2999999999999998</v>
      </c>
      <c r="BP10" s="691"/>
      <c r="BQ10" s="691"/>
      <c r="BR10" s="691"/>
      <c r="BS10" s="692" t="s">
        <v>126</v>
      </c>
      <c r="BT10" s="692"/>
      <c r="BU10" s="692"/>
      <c r="BV10" s="692"/>
      <c r="BW10" s="692"/>
      <c r="BX10" s="692"/>
      <c r="BY10" s="692"/>
      <c r="BZ10" s="692"/>
      <c r="CA10" s="692"/>
      <c r="CB10" s="750"/>
      <c r="CD10" s="698" t="s">
        <v>241</v>
      </c>
      <c r="CE10" s="699"/>
      <c r="CF10" s="699"/>
      <c r="CG10" s="699"/>
      <c r="CH10" s="699"/>
      <c r="CI10" s="699"/>
      <c r="CJ10" s="699"/>
      <c r="CK10" s="699"/>
      <c r="CL10" s="699"/>
      <c r="CM10" s="699"/>
      <c r="CN10" s="699"/>
      <c r="CO10" s="699"/>
      <c r="CP10" s="699"/>
      <c r="CQ10" s="700"/>
      <c r="CR10" s="664">
        <v>2893</v>
      </c>
      <c r="CS10" s="665"/>
      <c r="CT10" s="665"/>
      <c r="CU10" s="665"/>
      <c r="CV10" s="665"/>
      <c r="CW10" s="665"/>
      <c r="CX10" s="665"/>
      <c r="CY10" s="666"/>
      <c r="CZ10" s="691">
        <v>0</v>
      </c>
      <c r="DA10" s="691"/>
      <c r="DB10" s="691"/>
      <c r="DC10" s="691"/>
      <c r="DD10" s="670" t="s">
        <v>126</v>
      </c>
      <c r="DE10" s="665"/>
      <c r="DF10" s="665"/>
      <c r="DG10" s="665"/>
      <c r="DH10" s="665"/>
      <c r="DI10" s="665"/>
      <c r="DJ10" s="665"/>
      <c r="DK10" s="665"/>
      <c r="DL10" s="665"/>
      <c r="DM10" s="665"/>
      <c r="DN10" s="665"/>
      <c r="DO10" s="665"/>
      <c r="DP10" s="666"/>
      <c r="DQ10" s="670">
        <v>2893</v>
      </c>
      <c r="DR10" s="665"/>
      <c r="DS10" s="665"/>
      <c r="DT10" s="665"/>
      <c r="DU10" s="665"/>
      <c r="DV10" s="665"/>
      <c r="DW10" s="665"/>
      <c r="DX10" s="665"/>
      <c r="DY10" s="665"/>
      <c r="DZ10" s="665"/>
      <c r="EA10" s="665"/>
      <c r="EB10" s="665"/>
      <c r="EC10" s="708"/>
    </row>
    <row r="11" spans="2:143" ht="11.25" customHeight="1" x14ac:dyDescent="0.15">
      <c r="B11" s="661" t="s">
        <v>242</v>
      </c>
      <c r="C11" s="662"/>
      <c r="D11" s="662"/>
      <c r="E11" s="662"/>
      <c r="F11" s="662"/>
      <c r="G11" s="662"/>
      <c r="H11" s="662"/>
      <c r="I11" s="662"/>
      <c r="J11" s="662"/>
      <c r="K11" s="662"/>
      <c r="L11" s="662"/>
      <c r="M11" s="662"/>
      <c r="N11" s="662"/>
      <c r="O11" s="662"/>
      <c r="P11" s="662"/>
      <c r="Q11" s="663"/>
      <c r="R11" s="664">
        <v>353455</v>
      </c>
      <c r="S11" s="665"/>
      <c r="T11" s="665"/>
      <c r="U11" s="665"/>
      <c r="V11" s="665"/>
      <c r="W11" s="665"/>
      <c r="X11" s="665"/>
      <c r="Y11" s="666"/>
      <c r="Z11" s="667">
        <v>4.3</v>
      </c>
      <c r="AA11" s="668"/>
      <c r="AB11" s="668"/>
      <c r="AC11" s="669"/>
      <c r="AD11" s="670">
        <v>353455</v>
      </c>
      <c r="AE11" s="665"/>
      <c r="AF11" s="665"/>
      <c r="AG11" s="665"/>
      <c r="AH11" s="665"/>
      <c r="AI11" s="665"/>
      <c r="AJ11" s="665"/>
      <c r="AK11" s="666"/>
      <c r="AL11" s="667">
        <v>8</v>
      </c>
      <c r="AM11" s="668"/>
      <c r="AN11" s="668"/>
      <c r="AO11" s="693"/>
      <c r="AP11" s="661" t="s">
        <v>243</v>
      </c>
      <c r="AQ11" s="662"/>
      <c r="AR11" s="662"/>
      <c r="AS11" s="662"/>
      <c r="AT11" s="662"/>
      <c r="AU11" s="662"/>
      <c r="AV11" s="662"/>
      <c r="AW11" s="662"/>
      <c r="AX11" s="662"/>
      <c r="AY11" s="662"/>
      <c r="AZ11" s="662"/>
      <c r="BA11" s="662"/>
      <c r="BB11" s="662"/>
      <c r="BC11" s="662"/>
      <c r="BD11" s="662"/>
      <c r="BE11" s="662"/>
      <c r="BF11" s="663"/>
      <c r="BG11" s="664">
        <v>97534</v>
      </c>
      <c r="BH11" s="665"/>
      <c r="BI11" s="665"/>
      <c r="BJ11" s="665"/>
      <c r="BK11" s="665"/>
      <c r="BL11" s="665"/>
      <c r="BM11" s="665"/>
      <c r="BN11" s="666"/>
      <c r="BO11" s="691">
        <v>5.2</v>
      </c>
      <c r="BP11" s="691"/>
      <c r="BQ11" s="691"/>
      <c r="BR11" s="691"/>
      <c r="BS11" s="692" t="s">
        <v>126</v>
      </c>
      <c r="BT11" s="692"/>
      <c r="BU11" s="692"/>
      <c r="BV11" s="692"/>
      <c r="BW11" s="692"/>
      <c r="BX11" s="692"/>
      <c r="BY11" s="692"/>
      <c r="BZ11" s="692"/>
      <c r="CA11" s="692"/>
      <c r="CB11" s="750"/>
      <c r="CD11" s="698" t="s">
        <v>244</v>
      </c>
      <c r="CE11" s="699"/>
      <c r="CF11" s="699"/>
      <c r="CG11" s="699"/>
      <c r="CH11" s="699"/>
      <c r="CI11" s="699"/>
      <c r="CJ11" s="699"/>
      <c r="CK11" s="699"/>
      <c r="CL11" s="699"/>
      <c r="CM11" s="699"/>
      <c r="CN11" s="699"/>
      <c r="CO11" s="699"/>
      <c r="CP11" s="699"/>
      <c r="CQ11" s="700"/>
      <c r="CR11" s="664">
        <v>407261</v>
      </c>
      <c r="CS11" s="665"/>
      <c r="CT11" s="665"/>
      <c r="CU11" s="665"/>
      <c r="CV11" s="665"/>
      <c r="CW11" s="665"/>
      <c r="CX11" s="665"/>
      <c r="CY11" s="666"/>
      <c r="CZ11" s="691">
        <v>5.3</v>
      </c>
      <c r="DA11" s="691"/>
      <c r="DB11" s="691"/>
      <c r="DC11" s="691"/>
      <c r="DD11" s="670">
        <v>126502</v>
      </c>
      <c r="DE11" s="665"/>
      <c r="DF11" s="665"/>
      <c r="DG11" s="665"/>
      <c r="DH11" s="665"/>
      <c r="DI11" s="665"/>
      <c r="DJ11" s="665"/>
      <c r="DK11" s="665"/>
      <c r="DL11" s="665"/>
      <c r="DM11" s="665"/>
      <c r="DN11" s="665"/>
      <c r="DO11" s="665"/>
      <c r="DP11" s="666"/>
      <c r="DQ11" s="670">
        <v>188250</v>
      </c>
      <c r="DR11" s="665"/>
      <c r="DS11" s="665"/>
      <c r="DT11" s="665"/>
      <c r="DU11" s="665"/>
      <c r="DV11" s="665"/>
      <c r="DW11" s="665"/>
      <c r="DX11" s="665"/>
      <c r="DY11" s="665"/>
      <c r="DZ11" s="665"/>
      <c r="EA11" s="665"/>
      <c r="EB11" s="665"/>
      <c r="EC11" s="708"/>
    </row>
    <row r="12" spans="2:143" ht="11.25" customHeight="1" x14ac:dyDescent="0.15">
      <c r="B12" s="661" t="s">
        <v>245</v>
      </c>
      <c r="C12" s="662"/>
      <c r="D12" s="662"/>
      <c r="E12" s="662"/>
      <c r="F12" s="662"/>
      <c r="G12" s="662"/>
      <c r="H12" s="662"/>
      <c r="I12" s="662"/>
      <c r="J12" s="662"/>
      <c r="K12" s="662"/>
      <c r="L12" s="662"/>
      <c r="M12" s="662"/>
      <c r="N12" s="662"/>
      <c r="O12" s="662"/>
      <c r="P12" s="662"/>
      <c r="Q12" s="663"/>
      <c r="R12" s="664">
        <v>11234</v>
      </c>
      <c r="S12" s="665"/>
      <c r="T12" s="665"/>
      <c r="U12" s="665"/>
      <c r="V12" s="665"/>
      <c r="W12" s="665"/>
      <c r="X12" s="665"/>
      <c r="Y12" s="666"/>
      <c r="Z12" s="691">
        <v>0.1</v>
      </c>
      <c r="AA12" s="691"/>
      <c r="AB12" s="691"/>
      <c r="AC12" s="691"/>
      <c r="AD12" s="692">
        <v>11234</v>
      </c>
      <c r="AE12" s="692"/>
      <c r="AF12" s="692"/>
      <c r="AG12" s="692"/>
      <c r="AH12" s="692"/>
      <c r="AI12" s="692"/>
      <c r="AJ12" s="692"/>
      <c r="AK12" s="692"/>
      <c r="AL12" s="667">
        <v>0.3</v>
      </c>
      <c r="AM12" s="668"/>
      <c r="AN12" s="668"/>
      <c r="AO12" s="693"/>
      <c r="AP12" s="661" t="s">
        <v>246</v>
      </c>
      <c r="AQ12" s="662"/>
      <c r="AR12" s="662"/>
      <c r="AS12" s="662"/>
      <c r="AT12" s="662"/>
      <c r="AU12" s="662"/>
      <c r="AV12" s="662"/>
      <c r="AW12" s="662"/>
      <c r="AX12" s="662"/>
      <c r="AY12" s="662"/>
      <c r="AZ12" s="662"/>
      <c r="BA12" s="662"/>
      <c r="BB12" s="662"/>
      <c r="BC12" s="662"/>
      <c r="BD12" s="662"/>
      <c r="BE12" s="662"/>
      <c r="BF12" s="663"/>
      <c r="BG12" s="664">
        <v>977485</v>
      </c>
      <c r="BH12" s="665"/>
      <c r="BI12" s="665"/>
      <c r="BJ12" s="665"/>
      <c r="BK12" s="665"/>
      <c r="BL12" s="665"/>
      <c r="BM12" s="665"/>
      <c r="BN12" s="666"/>
      <c r="BO12" s="691">
        <v>51.7</v>
      </c>
      <c r="BP12" s="691"/>
      <c r="BQ12" s="691"/>
      <c r="BR12" s="691"/>
      <c r="BS12" s="692" t="s">
        <v>126</v>
      </c>
      <c r="BT12" s="692"/>
      <c r="BU12" s="692"/>
      <c r="BV12" s="692"/>
      <c r="BW12" s="692"/>
      <c r="BX12" s="692"/>
      <c r="BY12" s="692"/>
      <c r="BZ12" s="692"/>
      <c r="CA12" s="692"/>
      <c r="CB12" s="750"/>
      <c r="CD12" s="698" t="s">
        <v>247</v>
      </c>
      <c r="CE12" s="699"/>
      <c r="CF12" s="699"/>
      <c r="CG12" s="699"/>
      <c r="CH12" s="699"/>
      <c r="CI12" s="699"/>
      <c r="CJ12" s="699"/>
      <c r="CK12" s="699"/>
      <c r="CL12" s="699"/>
      <c r="CM12" s="699"/>
      <c r="CN12" s="699"/>
      <c r="CO12" s="699"/>
      <c r="CP12" s="699"/>
      <c r="CQ12" s="700"/>
      <c r="CR12" s="664">
        <v>239583</v>
      </c>
      <c r="CS12" s="665"/>
      <c r="CT12" s="665"/>
      <c r="CU12" s="665"/>
      <c r="CV12" s="665"/>
      <c r="CW12" s="665"/>
      <c r="CX12" s="665"/>
      <c r="CY12" s="666"/>
      <c r="CZ12" s="691">
        <v>3.1</v>
      </c>
      <c r="DA12" s="691"/>
      <c r="DB12" s="691"/>
      <c r="DC12" s="691"/>
      <c r="DD12" s="670">
        <v>37973</v>
      </c>
      <c r="DE12" s="665"/>
      <c r="DF12" s="665"/>
      <c r="DG12" s="665"/>
      <c r="DH12" s="665"/>
      <c r="DI12" s="665"/>
      <c r="DJ12" s="665"/>
      <c r="DK12" s="665"/>
      <c r="DL12" s="665"/>
      <c r="DM12" s="665"/>
      <c r="DN12" s="665"/>
      <c r="DO12" s="665"/>
      <c r="DP12" s="666"/>
      <c r="DQ12" s="670">
        <v>162063</v>
      </c>
      <c r="DR12" s="665"/>
      <c r="DS12" s="665"/>
      <c r="DT12" s="665"/>
      <c r="DU12" s="665"/>
      <c r="DV12" s="665"/>
      <c r="DW12" s="665"/>
      <c r="DX12" s="665"/>
      <c r="DY12" s="665"/>
      <c r="DZ12" s="665"/>
      <c r="EA12" s="665"/>
      <c r="EB12" s="665"/>
      <c r="EC12" s="708"/>
    </row>
    <row r="13" spans="2:143" ht="11.25" customHeight="1" x14ac:dyDescent="0.15">
      <c r="B13" s="661" t="s">
        <v>248</v>
      </c>
      <c r="C13" s="662"/>
      <c r="D13" s="662"/>
      <c r="E13" s="662"/>
      <c r="F13" s="662"/>
      <c r="G13" s="662"/>
      <c r="H13" s="662"/>
      <c r="I13" s="662"/>
      <c r="J13" s="662"/>
      <c r="K13" s="662"/>
      <c r="L13" s="662"/>
      <c r="M13" s="662"/>
      <c r="N13" s="662"/>
      <c r="O13" s="662"/>
      <c r="P13" s="662"/>
      <c r="Q13" s="663"/>
      <c r="R13" s="664" t="s">
        <v>126</v>
      </c>
      <c r="S13" s="665"/>
      <c r="T13" s="665"/>
      <c r="U13" s="665"/>
      <c r="V13" s="665"/>
      <c r="W13" s="665"/>
      <c r="X13" s="665"/>
      <c r="Y13" s="666"/>
      <c r="Z13" s="691" t="s">
        <v>126</v>
      </c>
      <c r="AA13" s="691"/>
      <c r="AB13" s="691"/>
      <c r="AC13" s="691"/>
      <c r="AD13" s="692" t="s">
        <v>126</v>
      </c>
      <c r="AE13" s="692"/>
      <c r="AF13" s="692"/>
      <c r="AG13" s="692"/>
      <c r="AH13" s="692"/>
      <c r="AI13" s="692"/>
      <c r="AJ13" s="692"/>
      <c r="AK13" s="692"/>
      <c r="AL13" s="667" t="s">
        <v>126</v>
      </c>
      <c r="AM13" s="668"/>
      <c r="AN13" s="668"/>
      <c r="AO13" s="693"/>
      <c r="AP13" s="661" t="s">
        <v>249</v>
      </c>
      <c r="AQ13" s="662"/>
      <c r="AR13" s="662"/>
      <c r="AS13" s="662"/>
      <c r="AT13" s="662"/>
      <c r="AU13" s="662"/>
      <c r="AV13" s="662"/>
      <c r="AW13" s="662"/>
      <c r="AX13" s="662"/>
      <c r="AY13" s="662"/>
      <c r="AZ13" s="662"/>
      <c r="BA13" s="662"/>
      <c r="BB13" s="662"/>
      <c r="BC13" s="662"/>
      <c r="BD13" s="662"/>
      <c r="BE13" s="662"/>
      <c r="BF13" s="663"/>
      <c r="BG13" s="664">
        <v>959800</v>
      </c>
      <c r="BH13" s="665"/>
      <c r="BI13" s="665"/>
      <c r="BJ13" s="665"/>
      <c r="BK13" s="665"/>
      <c r="BL13" s="665"/>
      <c r="BM13" s="665"/>
      <c r="BN13" s="666"/>
      <c r="BO13" s="691">
        <v>50.8</v>
      </c>
      <c r="BP13" s="691"/>
      <c r="BQ13" s="691"/>
      <c r="BR13" s="691"/>
      <c r="BS13" s="692" t="s">
        <v>126</v>
      </c>
      <c r="BT13" s="692"/>
      <c r="BU13" s="692"/>
      <c r="BV13" s="692"/>
      <c r="BW13" s="692"/>
      <c r="BX13" s="692"/>
      <c r="BY13" s="692"/>
      <c r="BZ13" s="692"/>
      <c r="CA13" s="692"/>
      <c r="CB13" s="750"/>
      <c r="CD13" s="698" t="s">
        <v>250</v>
      </c>
      <c r="CE13" s="699"/>
      <c r="CF13" s="699"/>
      <c r="CG13" s="699"/>
      <c r="CH13" s="699"/>
      <c r="CI13" s="699"/>
      <c r="CJ13" s="699"/>
      <c r="CK13" s="699"/>
      <c r="CL13" s="699"/>
      <c r="CM13" s="699"/>
      <c r="CN13" s="699"/>
      <c r="CO13" s="699"/>
      <c r="CP13" s="699"/>
      <c r="CQ13" s="700"/>
      <c r="CR13" s="664">
        <v>680855</v>
      </c>
      <c r="CS13" s="665"/>
      <c r="CT13" s="665"/>
      <c r="CU13" s="665"/>
      <c r="CV13" s="665"/>
      <c r="CW13" s="665"/>
      <c r="CX13" s="665"/>
      <c r="CY13" s="666"/>
      <c r="CZ13" s="691">
        <v>8.8000000000000007</v>
      </c>
      <c r="DA13" s="691"/>
      <c r="DB13" s="691"/>
      <c r="DC13" s="691"/>
      <c r="DD13" s="670">
        <v>437563</v>
      </c>
      <c r="DE13" s="665"/>
      <c r="DF13" s="665"/>
      <c r="DG13" s="665"/>
      <c r="DH13" s="665"/>
      <c r="DI13" s="665"/>
      <c r="DJ13" s="665"/>
      <c r="DK13" s="665"/>
      <c r="DL13" s="665"/>
      <c r="DM13" s="665"/>
      <c r="DN13" s="665"/>
      <c r="DO13" s="665"/>
      <c r="DP13" s="666"/>
      <c r="DQ13" s="670">
        <v>287922</v>
      </c>
      <c r="DR13" s="665"/>
      <c r="DS13" s="665"/>
      <c r="DT13" s="665"/>
      <c r="DU13" s="665"/>
      <c r="DV13" s="665"/>
      <c r="DW13" s="665"/>
      <c r="DX13" s="665"/>
      <c r="DY13" s="665"/>
      <c r="DZ13" s="665"/>
      <c r="EA13" s="665"/>
      <c r="EB13" s="665"/>
      <c r="EC13" s="708"/>
    </row>
    <row r="14" spans="2:143" ht="11.25" customHeight="1" x14ac:dyDescent="0.15">
      <c r="B14" s="661" t="s">
        <v>251</v>
      </c>
      <c r="C14" s="662"/>
      <c r="D14" s="662"/>
      <c r="E14" s="662"/>
      <c r="F14" s="662"/>
      <c r="G14" s="662"/>
      <c r="H14" s="662"/>
      <c r="I14" s="662"/>
      <c r="J14" s="662"/>
      <c r="K14" s="662"/>
      <c r="L14" s="662"/>
      <c r="M14" s="662"/>
      <c r="N14" s="662"/>
      <c r="O14" s="662"/>
      <c r="P14" s="662"/>
      <c r="Q14" s="663"/>
      <c r="R14" s="664" t="s">
        <v>126</v>
      </c>
      <c r="S14" s="665"/>
      <c r="T14" s="665"/>
      <c r="U14" s="665"/>
      <c r="V14" s="665"/>
      <c r="W14" s="665"/>
      <c r="X14" s="665"/>
      <c r="Y14" s="666"/>
      <c r="Z14" s="691" t="s">
        <v>126</v>
      </c>
      <c r="AA14" s="691"/>
      <c r="AB14" s="691"/>
      <c r="AC14" s="691"/>
      <c r="AD14" s="692" t="s">
        <v>126</v>
      </c>
      <c r="AE14" s="692"/>
      <c r="AF14" s="692"/>
      <c r="AG14" s="692"/>
      <c r="AH14" s="692"/>
      <c r="AI14" s="692"/>
      <c r="AJ14" s="692"/>
      <c r="AK14" s="692"/>
      <c r="AL14" s="667" t="s">
        <v>126</v>
      </c>
      <c r="AM14" s="668"/>
      <c r="AN14" s="668"/>
      <c r="AO14" s="693"/>
      <c r="AP14" s="661" t="s">
        <v>252</v>
      </c>
      <c r="AQ14" s="662"/>
      <c r="AR14" s="662"/>
      <c r="AS14" s="662"/>
      <c r="AT14" s="662"/>
      <c r="AU14" s="662"/>
      <c r="AV14" s="662"/>
      <c r="AW14" s="662"/>
      <c r="AX14" s="662"/>
      <c r="AY14" s="662"/>
      <c r="AZ14" s="662"/>
      <c r="BA14" s="662"/>
      <c r="BB14" s="662"/>
      <c r="BC14" s="662"/>
      <c r="BD14" s="662"/>
      <c r="BE14" s="662"/>
      <c r="BF14" s="663"/>
      <c r="BG14" s="664">
        <v>49123</v>
      </c>
      <c r="BH14" s="665"/>
      <c r="BI14" s="665"/>
      <c r="BJ14" s="665"/>
      <c r="BK14" s="665"/>
      <c r="BL14" s="665"/>
      <c r="BM14" s="665"/>
      <c r="BN14" s="666"/>
      <c r="BO14" s="691">
        <v>2.6</v>
      </c>
      <c r="BP14" s="691"/>
      <c r="BQ14" s="691"/>
      <c r="BR14" s="691"/>
      <c r="BS14" s="692" t="s">
        <v>126</v>
      </c>
      <c r="BT14" s="692"/>
      <c r="BU14" s="692"/>
      <c r="BV14" s="692"/>
      <c r="BW14" s="692"/>
      <c r="BX14" s="692"/>
      <c r="BY14" s="692"/>
      <c r="BZ14" s="692"/>
      <c r="CA14" s="692"/>
      <c r="CB14" s="750"/>
      <c r="CD14" s="698" t="s">
        <v>253</v>
      </c>
      <c r="CE14" s="699"/>
      <c r="CF14" s="699"/>
      <c r="CG14" s="699"/>
      <c r="CH14" s="699"/>
      <c r="CI14" s="699"/>
      <c r="CJ14" s="699"/>
      <c r="CK14" s="699"/>
      <c r="CL14" s="699"/>
      <c r="CM14" s="699"/>
      <c r="CN14" s="699"/>
      <c r="CO14" s="699"/>
      <c r="CP14" s="699"/>
      <c r="CQ14" s="700"/>
      <c r="CR14" s="664">
        <v>329496</v>
      </c>
      <c r="CS14" s="665"/>
      <c r="CT14" s="665"/>
      <c r="CU14" s="665"/>
      <c r="CV14" s="665"/>
      <c r="CW14" s="665"/>
      <c r="CX14" s="665"/>
      <c r="CY14" s="666"/>
      <c r="CZ14" s="691">
        <v>4.3</v>
      </c>
      <c r="DA14" s="691"/>
      <c r="DB14" s="691"/>
      <c r="DC14" s="691"/>
      <c r="DD14" s="670">
        <v>62250</v>
      </c>
      <c r="DE14" s="665"/>
      <c r="DF14" s="665"/>
      <c r="DG14" s="665"/>
      <c r="DH14" s="665"/>
      <c r="DI14" s="665"/>
      <c r="DJ14" s="665"/>
      <c r="DK14" s="665"/>
      <c r="DL14" s="665"/>
      <c r="DM14" s="665"/>
      <c r="DN14" s="665"/>
      <c r="DO14" s="665"/>
      <c r="DP14" s="666"/>
      <c r="DQ14" s="670">
        <v>270219</v>
      </c>
      <c r="DR14" s="665"/>
      <c r="DS14" s="665"/>
      <c r="DT14" s="665"/>
      <c r="DU14" s="665"/>
      <c r="DV14" s="665"/>
      <c r="DW14" s="665"/>
      <c r="DX14" s="665"/>
      <c r="DY14" s="665"/>
      <c r="DZ14" s="665"/>
      <c r="EA14" s="665"/>
      <c r="EB14" s="665"/>
      <c r="EC14" s="708"/>
    </row>
    <row r="15" spans="2:143" ht="11.25" customHeight="1" x14ac:dyDescent="0.15">
      <c r="B15" s="661" t="s">
        <v>254</v>
      </c>
      <c r="C15" s="662"/>
      <c r="D15" s="662"/>
      <c r="E15" s="662"/>
      <c r="F15" s="662"/>
      <c r="G15" s="662"/>
      <c r="H15" s="662"/>
      <c r="I15" s="662"/>
      <c r="J15" s="662"/>
      <c r="K15" s="662"/>
      <c r="L15" s="662"/>
      <c r="M15" s="662"/>
      <c r="N15" s="662"/>
      <c r="O15" s="662"/>
      <c r="P15" s="662"/>
      <c r="Q15" s="663"/>
      <c r="R15" s="664" t="s">
        <v>126</v>
      </c>
      <c r="S15" s="665"/>
      <c r="T15" s="665"/>
      <c r="U15" s="665"/>
      <c r="V15" s="665"/>
      <c r="W15" s="665"/>
      <c r="X15" s="665"/>
      <c r="Y15" s="666"/>
      <c r="Z15" s="691" t="s">
        <v>126</v>
      </c>
      <c r="AA15" s="691"/>
      <c r="AB15" s="691"/>
      <c r="AC15" s="691"/>
      <c r="AD15" s="692" t="s">
        <v>126</v>
      </c>
      <c r="AE15" s="692"/>
      <c r="AF15" s="692"/>
      <c r="AG15" s="692"/>
      <c r="AH15" s="692"/>
      <c r="AI15" s="692"/>
      <c r="AJ15" s="692"/>
      <c r="AK15" s="692"/>
      <c r="AL15" s="667" t="s">
        <v>126</v>
      </c>
      <c r="AM15" s="668"/>
      <c r="AN15" s="668"/>
      <c r="AO15" s="693"/>
      <c r="AP15" s="661" t="s">
        <v>255</v>
      </c>
      <c r="AQ15" s="662"/>
      <c r="AR15" s="662"/>
      <c r="AS15" s="662"/>
      <c r="AT15" s="662"/>
      <c r="AU15" s="662"/>
      <c r="AV15" s="662"/>
      <c r="AW15" s="662"/>
      <c r="AX15" s="662"/>
      <c r="AY15" s="662"/>
      <c r="AZ15" s="662"/>
      <c r="BA15" s="662"/>
      <c r="BB15" s="662"/>
      <c r="BC15" s="662"/>
      <c r="BD15" s="662"/>
      <c r="BE15" s="662"/>
      <c r="BF15" s="663"/>
      <c r="BG15" s="664">
        <v>154927</v>
      </c>
      <c r="BH15" s="665"/>
      <c r="BI15" s="665"/>
      <c r="BJ15" s="665"/>
      <c r="BK15" s="665"/>
      <c r="BL15" s="665"/>
      <c r="BM15" s="665"/>
      <c r="BN15" s="666"/>
      <c r="BO15" s="691">
        <v>8.1999999999999993</v>
      </c>
      <c r="BP15" s="691"/>
      <c r="BQ15" s="691"/>
      <c r="BR15" s="691"/>
      <c r="BS15" s="692" t="s">
        <v>126</v>
      </c>
      <c r="BT15" s="692"/>
      <c r="BU15" s="692"/>
      <c r="BV15" s="692"/>
      <c r="BW15" s="692"/>
      <c r="BX15" s="692"/>
      <c r="BY15" s="692"/>
      <c r="BZ15" s="692"/>
      <c r="CA15" s="692"/>
      <c r="CB15" s="750"/>
      <c r="CD15" s="698" t="s">
        <v>256</v>
      </c>
      <c r="CE15" s="699"/>
      <c r="CF15" s="699"/>
      <c r="CG15" s="699"/>
      <c r="CH15" s="699"/>
      <c r="CI15" s="699"/>
      <c r="CJ15" s="699"/>
      <c r="CK15" s="699"/>
      <c r="CL15" s="699"/>
      <c r="CM15" s="699"/>
      <c r="CN15" s="699"/>
      <c r="CO15" s="699"/>
      <c r="CP15" s="699"/>
      <c r="CQ15" s="700"/>
      <c r="CR15" s="664">
        <v>862398</v>
      </c>
      <c r="CS15" s="665"/>
      <c r="CT15" s="665"/>
      <c r="CU15" s="665"/>
      <c r="CV15" s="665"/>
      <c r="CW15" s="665"/>
      <c r="CX15" s="665"/>
      <c r="CY15" s="666"/>
      <c r="CZ15" s="691">
        <v>11.1</v>
      </c>
      <c r="DA15" s="691"/>
      <c r="DB15" s="691"/>
      <c r="DC15" s="691"/>
      <c r="DD15" s="670">
        <v>49514</v>
      </c>
      <c r="DE15" s="665"/>
      <c r="DF15" s="665"/>
      <c r="DG15" s="665"/>
      <c r="DH15" s="665"/>
      <c r="DI15" s="665"/>
      <c r="DJ15" s="665"/>
      <c r="DK15" s="665"/>
      <c r="DL15" s="665"/>
      <c r="DM15" s="665"/>
      <c r="DN15" s="665"/>
      <c r="DO15" s="665"/>
      <c r="DP15" s="666"/>
      <c r="DQ15" s="670">
        <v>693970</v>
      </c>
      <c r="DR15" s="665"/>
      <c r="DS15" s="665"/>
      <c r="DT15" s="665"/>
      <c r="DU15" s="665"/>
      <c r="DV15" s="665"/>
      <c r="DW15" s="665"/>
      <c r="DX15" s="665"/>
      <c r="DY15" s="665"/>
      <c r="DZ15" s="665"/>
      <c r="EA15" s="665"/>
      <c r="EB15" s="665"/>
      <c r="EC15" s="708"/>
    </row>
    <row r="16" spans="2:143" ht="11.25" customHeight="1" x14ac:dyDescent="0.15">
      <c r="B16" s="661" t="s">
        <v>257</v>
      </c>
      <c r="C16" s="662"/>
      <c r="D16" s="662"/>
      <c r="E16" s="662"/>
      <c r="F16" s="662"/>
      <c r="G16" s="662"/>
      <c r="H16" s="662"/>
      <c r="I16" s="662"/>
      <c r="J16" s="662"/>
      <c r="K16" s="662"/>
      <c r="L16" s="662"/>
      <c r="M16" s="662"/>
      <c r="N16" s="662"/>
      <c r="O16" s="662"/>
      <c r="P16" s="662"/>
      <c r="Q16" s="663"/>
      <c r="R16" s="664">
        <v>3622</v>
      </c>
      <c r="S16" s="665"/>
      <c r="T16" s="665"/>
      <c r="U16" s="665"/>
      <c r="V16" s="665"/>
      <c r="W16" s="665"/>
      <c r="X16" s="665"/>
      <c r="Y16" s="666"/>
      <c r="Z16" s="691">
        <v>0</v>
      </c>
      <c r="AA16" s="691"/>
      <c r="AB16" s="691"/>
      <c r="AC16" s="691"/>
      <c r="AD16" s="692">
        <v>3622</v>
      </c>
      <c r="AE16" s="692"/>
      <c r="AF16" s="692"/>
      <c r="AG16" s="692"/>
      <c r="AH16" s="692"/>
      <c r="AI16" s="692"/>
      <c r="AJ16" s="692"/>
      <c r="AK16" s="692"/>
      <c r="AL16" s="667">
        <v>0.1</v>
      </c>
      <c r="AM16" s="668"/>
      <c r="AN16" s="668"/>
      <c r="AO16" s="693"/>
      <c r="AP16" s="661" t="s">
        <v>258</v>
      </c>
      <c r="AQ16" s="662"/>
      <c r="AR16" s="662"/>
      <c r="AS16" s="662"/>
      <c r="AT16" s="662"/>
      <c r="AU16" s="662"/>
      <c r="AV16" s="662"/>
      <c r="AW16" s="662"/>
      <c r="AX16" s="662"/>
      <c r="AY16" s="662"/>
      <c r="AZ16" s="662"/>
      <c r="BA16" s="662"/>
      <c r="BB16" s="662"/>
      <c r="BC16" s="662"/>
      <c r="BD16" s="662"/>
      <c r="BE16" s="662"/>
      <c r="BF16" s="663"/>
      <c r="BG16" s="664" t="s">
        <v>126</v>
      </c>
      <c r="BH16" s="665"/>
      <c r="BI16" s="665"/>
      <c r="BJ16" s="665"/>
      <c r="BK16" s="665"/>
      <c r="BL16" s="665"/>
      <c r="BM16" s="665"/>
      <c r="BN16" s="666"/>
      <c r="BO16" s="691" t="s">
        <v>126</v>
      </c>
      <c r="BP16" s="691"/>
      <c r="BQ16" s="691"/>
      <c r="BR16" s="691"/>
      <c r="BS16" s="692" t="s">
        <v>126</v>
      </c>
      <c r="BT16" s="692"/>
      <c r="BU16" s="692"/>
      <c r="BV16" s="692"/>
      <c r="BW16" s="692"/>
      <c r="BX16" s="692"/>
      <c r="BY16" s="692"/>
      <c r="BZ16" s="692"/>
      <c r="CA16" s="692"/>
      <c r="CB16" s="750"/>
      <c r="CD16" s="698" t="s">
        <v>259</v>
      </c>
      <c r="CE16" s="699"/>
      <c r="CF16" s="699"/>
      <c r="CG16" s="699"/>
      <c r="CH16" s="699"/>
      <c r="CI16" s="699"/>
      <c r="CJ16" s="699"/>
      <c r="CK16" s="699"/>
      <c r="CL16" s="699"/>
      <c r="CM16" s="699"/>
      <c r="CN16" s="699"/>
      <c r="CO16" s="699"/>
      <c r="CP16" s="699"/>
      <c r="CQ16" s="700"/>
      <c r="CR16" s="664">
        <v>310516</v>
      </c>
      <c r="CS16" s="665"/>
      <c r="CT16" s="665"/>
      <c r="CU16" s="665"/>
      <c r="CV16" s="665"/>
      <c r="CW16" s="665"/>
      <c r="CX16" s="665"/>
      <c r="CY16" s="666"/>
      <c r="CZ16" s="691">
        <v>4</v>
      </c>
      <c r="DA16" s="691"/>
      <c r="DB16" s="691"/>
      <c r="DC16" s="691"/>
      <c r="DD16" s="670" t="s">
        <v>126</v>
      </c>
      <c r="DE16" s="665"/>
      <c r="DF16" s="665"/>
      <c r="DG16" s="665"/>
      <c r="DH16" s="665"/>
      <c r="DI16" s="665"/>
      <c r="DJ16" s="665"/>
      <c r="DK16" s="665"/>
      <c r="DL16" s="665"/>
      <c r="DM16" s="665"/>
      <c r="DN16" s="665"/>
      <c r="DO16" s="665"/>
      <c r="DP16" s="666"/>
      <c r="DQ16" s="670">
        <v>20756</v>
      </c>
      <c r="DR16" s="665"/>
      <c r="DS16" s="665"/>
      <c r="DT16" s="665"/>
      <c r="DU16" s="665"/>
      <c r="DV16" s="665"/>
      <c r="DW16" s="665"/>
      <c r="DX16" s="665"/>
      <c r="DY16" s="665"/>
      <c r="DZ16" s="665"/>
      <c r="EA16" s="665"/>
      <c r="EB16" s="665"/>
      <c r="EC16" s="708"/>
    </row>
    <row r="17" spans="2:133" ht="11.25" customHeight="1" x14ac:dyDescent="0.15">
      <c r="B17" s="661" t="s">
        <v>260</v>
      </c>
      <c r="C17" s="662"/>
      <c r="D17" s="662"/>
      <c r="E17" s="662"/>
      <c r="F17" s="662"/>
      <c r="G17" s="662"/>
      <c r="H17" s="662"/>
      <c r="I17" s="662"/>
      <c r="J17" s="662"/>
      <c r="K17" s="662"/>
      <c r="L17" s="662"/>
      <c r="M17" s="662"/>
      <c r="N17" s="662"/>
      <c r="O17" s="662"/>
      <c r="P17" s="662"/>
      <c r="Q17" s="663"/>
      <c r="R17" s="664">
        <v>35892</v>
      </c>
      <c r="S17" s="665"/>
      <c r="T17" s="665"/>
      <c r="U17" s="665"/>
      <c r="V17" s="665"/>
      <c r="W17" s="665"/>
      <c r="X17" s="665"/>
      <c r="Y17" s="666"/>
      <c r="Z17" s="691">
        <v>0.4</v>
      </c>
      <c r="AA17" s="691"/>
      <c r="AB17" s="691"/>
      <c r="AC17" s="691"/>
      <c r="AD17" s="692">
        <v>35892</v>
      </c>
      <c r="AE17" s="692"/>
      <c r="AF17" s="692"/>
      <c r="AG17" s="692"/>
      <c r="AH17" s="692"/>
      <c r="AI17" s="692"/>
      <c r="AJ17" s="692"/>
      <c r="AK17" s="692"/>
      <c r="AL17" s="667">
        <v>0.8</v>
      </c>
      <c r="AM17" s="668"/>
      <c r="AN17" s="668"/>
      <c r="AO17" s="693"/>
      <c r="AP17" s="661" t="s">
        <v>261</v>
      </c>
      <c r="AQ17" s="662"/>
      <c r="AR17" s="662"/>
      <c r="AS17" s="662"/>
      <c r="AT17" s="662"/>
      <c r="AU17" s="662"/>
      <c r="AV17" s="662"/>
      <c r="AW17" s="662"/>
      <c r="AX17" s="662"/>
      <c r="AY17" s="662"/>
      <c r="AZ17" s="662"/>
      <c r="BA17" s="662"/>
      <c r="BB17" s="662"/>
      <c r="BC17" s="662"/>
      <c r="BD17" s="662"/>
      <c r="BE17" s="662"/>
      <c r="BF17" s="663"/>
      <c r="BG17" s="664" t="s">
        <v>126</v>
      </c>
      <c r="BH17" s="665"/>
      <c r="BI17" s="665"/>
      <c r="BJ17" s="665"/>
      <c r="BK17" s="665"/>
      <c r="BL17" s="665"/>
      <c r="BM17" s="665"/>
      <c r="BN17" s="666"/>
      <c r="BO17" s="691" t="s">
        <v>126</v>
      </c>
      <c r="BP17" s="691"/>
      <c r="BQ17" s="691"/>
      <c r="BR17" s="691"/>
      <c r="BS17" s="692" t="s">
        <v>126</v>
      </c>
      <c r="BT17" s="692"/>
      <c r="BU17" s="692"/>
      <c r="BV17" s="692"/>
      <c r="BW17" s="692"/>
      <c r="BX17" s="692"/>
      <c r="BY17" s="692"/>
      <c r="BZ17" s="692"/>
      <c r="CA17" s="692"/>
      <c r="CB17" s="750"/>
      <c r="CD17" s="698" t="s">
        <v>262</v>
      </c>
      <c r="CE17" s="699"/>
      <c r="CF17" s="699"/>
      <c r="CG17" s="699"/>
      <c r="CH17" s="699"/>
      <c r="CI17" s="699"/>
      <c r="CJ17" s="699"/>
      <c r="CK17" s="699"/>
      <c r="CL17" s="699"/>
      <c r="CM17" s="699"/>
      <c r="CN17" s="699"/>
      <c r="CO17" s="699"/>
      <c r="CP17" s="699"/>
      <c r="CQ17" s="700"/>
      <c r="CR17" s="664">
        <v>917943</v>
      </c>
      <c r="CS17" s="665"/>
      <c r="CT17" s="665"/>
      <c r="CU17" s="665"/>
      <c r="CV17" s="665"/>
      <c r="CW17" s="665"/>
      <c r="CX17" s="665"/>
      <c r="CY17" s="666"/>
      <c r="CZ17" s="691">
        <v>11.8</v>
      </c>
      <c r="DA17" s="691"/>
      <c r="DB17" s="691"/>
      <c r="DC17" s="691"/>
      <c r="DD17" s="670" t="s">
        <v>126</v>
      </c>
      <c r="DE17" s="665"/>
      <c r="DF17" s="665"/>
      <c r="DG17" s="665"/>
      <c r="DH17" s="665"/>
      <c r="DI17" s="665"/>
      <c r="DJ17" s="665"/>
      <c r="DK17" s="665"/>
      <c r="DL17" s="665"/>
      <c r="DM17" s="665"/>
      <c r="DN17" s="665"/>
      <c r="DO17" s="665"/>
      <c r="DP17" s="666"/>
      <c r="DQ17" s="670">
        <v>914434</v>
      </c>
      <c r="DR17" s="665"/>
      <c r="DS17" s="665"/>
      <c r="DT17" s="665"/>
      <c r="DU17" s="665"/>
      <c r="DV17" s="665"/>
      <c r="DW17" s="665"/>
      <c r="DX17" s="665"/>
      <c r="DY17" s="665"/>
      <c r="DZ17" s="665"/>
      <c r="EA17" s="665"/>
      <c r="EB17" s="665"/>
      <c r="EC17" s="708"/>
    </row>
    <row r="18" spans="2:133" ht="11.25" customHeight="1" x14ac:dyDescent="0.15">
      <c r="B18" s="661" t="s">
        <v>263</v>
      </c>
      <c r="C18" s="662"/>
      <c r="D18" s="662"/>
      <c r="E18" s="662"/>
      <c r="F18" s="662"/>
      <c r="G18" s="662"/>
      <c r="H18" s="662"/>
      <c r="I18" s="662"/>
      <c r="J18" s="662"/>
      <c r="K18" s="662"/>
      <c r="L18" s="662"/>
      <c r="M18" s="662"/>
      <c r="N18" s="662"/>
      <c r="O18" s="662"/>
      <c r="P18" s="662"/>
      <c r="Q18" s="663"/>
      <c r="R18" s="664">
        <v>33245</v>
      </c>
      <c r="S18" s="665"/>
      <c r="T18" s="665"/>
      <c r="U18" s="665"/>
      <c r="V18" s="665"/>
      <c r="W18" s="665"/>
      <c r="X18" s="665"/>
      <c r="Y18" s="666"/>
      <c r="Z18" s="691">
        <v>0.4</v>
      </c>
      <c r="AA18" s="691"/>
      <c r="AB18" s="691"/>
      <c r="AC18" s="691"/>
      <c r="AD18" s="692">
        <v>33245</v>
      </c>
      <c r="AE18" s="692"/>
      <c r="AF18" s="692"/>
      <c r="AG18" s="692"/>
      <c r="AH18" s="692"/>
      <c r="AI18" s="692"/>
      <c r="AJ18" s="692"/>
      <c r="AK18" s="692"/>
      <c r="AL18" s="667">
        <v>0.80000001192092896</v>
      </c>
      <c r="AM18" s="668"/>
      <c r="AN18" s="668"/>
      <c r="AO18" s="693"/>
      <c r="AP18" s="661" t="s">
        <v>264</v>
      </c>
      <c r="AQ18" s="662"/>
      <c r="AR18" s="662"/>
      <c r="AS18" s="662"/>
      <c r="AT18" s="662"/>
      <c r="AU18" s="662"/>
      <c r="AV18" s="662"/>
      <c r="AW18" s="662"/>
      <c r="AX18" s="662"/>
      <c r="AY18" s="662"/>
      <c r="AZ18" s="662"/>
      <c r="BA18" s="662"/>
      <c r="BB18" s="662"/>
      <c r="BC18" s="662"/>
      <c r="BD18" s="662"/>
      <c r="BE18" s="662"/>
      <c r="BF18" s="663"/>
      <c r="BG18" s="664" t="s">
        <v>126</v>
      </c>
      <c r="BH18" s="665"/>
      <c r="BI18" s="665"/>
      <c r="BJ18" s="665"/>
      <c r="BK18" s="665"/>
      <c r="BL18" s="665"/>
      <c r="BM18" s="665"/>
      <c r="BN18" s="666"/>
      <c r="BO18" s="691" t="s">
        <v>126</v>
      </c>
      <c r="BP18" s="691"/>
      <c r="BQ18" s="691"/>
      <c r="BR18" s="691"/>
      <c r="BS18" s="692" t="s">
        <v>126</v>
      </c>
      <c r="BT18" s="692"/>
      <c r="BU18" s="692"/>
      <c r="BV18" s="692"/>
      <c r="BW18" s="692"/>
      <c r="BX18" s="692"/>
      <c r="BY18" s="692"/>
      <c r="BZ18" s="692"/>
      <c r="CA18" s="692"/>
      <c r="CB18" s="750"/>
      <c r="CD18" s="698" t="s">
        <v>265</v>
      </c>
      <c r="CE18" s="699"/>
      <c r="CF18" s="699"/>
      <c r="CG18" s="699"/>
      <c r="CH18" s="699"/>
      <c r="CI18" s="699"/>
      <c r="CJ18" s="699"/>
      <c r="CK18" s="699"/>
      <c r="CL18" s="699"/>
      <c r="CM18" s="699"/>
      <c r="CN18" s="699"/>
      <c r="CO18" s="699"/>
      <c r="CP18" s="699"/>
      <c r="CQ18" s="700"/>
      <c r="CR18" s="664" t="s">
        <v>126</v>
      </c>
      <c r="CS18" s="665"/>
      <c r="CT18" s="665"/>
      <c r="CU18" s="665"/>
      <c r="CV18" s="665"/>
      <c r="CW18" s="665"/>
      <c r="CX18" s="665"/>
      <c r="CY18" s="666"/>
      <c r="CZ18" s="691" t="s">
        <v>126</v>
      </c>
      <c r="DA18" s="691"/>
      <c r="DB18" s="691"/>
      <c r="DC18" s="691"/>
      <c r="DD18" s="670" t="s">
        <v>126</v>
      </c>
      <c r="DE18" s="665"/>
      <c r="DF18" s="665"/>
      <c r="DG18" s="665"/>
      <c r="DH18" s="665"/>
      <c r="DI18" s="665"/>
      <c r="DJ18" s="665"/>
      <c r="DK18" s="665"/>
      <c r="DL18" s="665"/>
      <c r="DM18" s="665"/>
      <c r="DN18" s="665"/>
      <c r="DO18" s="665"/>
      <c r="DP18" s="666"/>
      <c r="DQ18" s="670" t="s">
        <v>126</v>
      </c>
      <c r="DR18" s="665"/>
      <c r="DS18" s="665"/>
      <c r="DT18" s="665"/>
      <c r="DU18" s="665"/>
      <c r="DV18" s="665"/>
      <c r="DW18" s="665"/>
      <c r="DX18" s="665"/>
      <c r="DY18" s="665"/>
      <c r="DZ18" s="665"/>
      <c r="EA18" s="665"/>
      <c r="EB18" s="665"/>
      <c r="EC18" s="708"/>
    </row>
    <row r="19" spans="2:133" ht="11.25" customHeight="1" x14ac:dyDescent="0.15">
      <c r="B19" s="661" t="s">
        <v>266</v>
      </c>
      <c r="C19" s="662"/>
      <c r="D19" s="662"/>
      <c r="E19" s="662"/>
      <c r="F19" s="662"/>
      <c r="G19" s="662"/>
      <c r="H19" s="662"/>
      <c r="I19" s="662"/>
      <c r="J19" s="662"/>
      <c r="K19" s="662"/>
      <c r="L19" s="662"/>
      <c r="M19" s="662"/>
      <c r="N19" s="662"/>
      <c r="O19" s="662"/>
      <c r="P19" s="662"/>
      <c r="Q19" s="663"/>
      <c r="R19" s="664">
        <v>10043</v>
      </c>
      <c r="S19" s="665"/>
      <c r="T19" s="665"/>
      <c r="U19" s="665"/>
      <c r="V19" s="665"/>
      <c r="W19" s="665"/>
      <c r="X19" s="665"/>
      <c r="Y19" s="666"/>
      <c r="Z19" s="691">
        <v>0.1</v>
      </c>
      <c r="AA19" s="691"/>
      <c r="AB19" s="691"/>
      <c r="AC19" s="691"/>
      <c r="AD19" s="692">
        <v>10043</v>
      </c>
      <c r="AE19" s="692"/>
      <c r="AF19" s="692"/>
      <c r="AG19" s="692"/>
      <c r="AH19" s="692"/>
      <c r="AI19" s="692"/>
      <c r="AJ19" s="692"/>
      <c r="AK19" s="692"/>
      <c r="AL19" s="667">
        <v>0.2</v>
      </c>
      <c r="AM19" s="668"/>
      <c r="AN19" s="668"/>
      <c r="AO19" s="693"/>
      <c r="AP19" s="661" t="s">
        <v>267</v>
      </c>
      <c r="AQ19" s="662"/>
      <c r="AR19" s="662"/>
      <c r="AS19" s="662"/>
      <c r="AT19" s="662"/>
      <c r="AU19" s="662"/>
      <c r="AV19" s="662"/>
      <c r="AW19" s="662"/>
      <c r="AX19" s="662"/>
      <c r="AY19" s="662"/>
      <c r="AZ19" s="662"/>
      <c r="BA19" s="662"/>
      <c r="BB19" s="662"/>
      <c r="BC19" s="662"/>
      <c r="BD19" s="662"/>
      <c r="BE19" s="662"/>
      <c r="BF19" s="663"/>
      <c r="BG19" s="664">
        <v>7347</v>
      </c>
      <c r="BH19" s="665"/>
      <c r="BI19" s="665"/>
      <c r="BJ19" s="665"/>
      <c r="BK19" s="665"/>
      <c r="BL19" s="665"/>
      <c r="BM19" s="665"/>
      <c r="BN19" s="666"/>
      <c r="BO19" s="691">
        <v>0.4</v>
      </c>
      <c r="BP19" s="691"/>
      <c r="BQ19" s="691"/>
      <c r="BR19" s="691"/>
      <c r="BS19" s="692" t="s">
        <v>126</v>
      </c>
      <c r="BT19" s="692"/>
      <c r="BU19" s="692"/>
      <c r="BV19" s="692"/>
      <c r="BW19" s="692"/>
      <c r="BX19" s="692"/>
      <c r="BY19" s="692"/>
      <c r="BZ19" s="692"/>
      <c r="CA19" s="692"/>
      <c r="CB19" s="750"/>
      <c r="CD19" s="698" t="s">
        <v>268</v>
      </c>
      <c r="CE19" s="699"/>
      <c r="CF19" s="699"/>
      <c r="CG19" s="699"/>
      <c r="CH19" s="699"/>
      <c r="CI19" s="699"/>
      <c r="CJ19" s="699"/>
      <c r="CK19" s="699"/>
      <c r="CL19" s="699"/>
      <c r="CM19" s="699"/>
      <c r="CN19" s="699"/>
      <c r="CO19" s="699"/>
      <c r="CP19" s="699"/>
      <c r="CQ19" s="700"/>
      <c r="CR19" s="664" t="s">
        <v>126</v>
      </c>
      <c r="CS19" s="665"/>
      <c r="CT19" s="665"/>
      <c r="CU19" s="665"/>
      <c r="CV19" s="665"/>
      <c r="CW19" s="665"/>
      <c r="CX19" s="665"/>
      <c r="CY19" s="666"/>
      <c r="CZ19" s="691" t="s">
        <v>126</v>
      </c>
      <c r="DA19" s="691"/>
      <c r="DB19" s="691"/>
      <c r="DC19" s="691"/>
      <c r="DD19" s="670" t="s">
        <v>126</v>
      </c>
      <c r="DE19" s="665"/>
      <c r="DF19" s="665"/>
      <c r="DG19" s="665"/>
      <c r="DH19" s="665"/>
      <c r="DI19" s="665"/>
      <c r="DJ19" s="665"/>
      <c r="DK19" s="665"/>
      <c r="DL19" s="665"/>
      <c r="DM19" s="665"/>
      <c r="DN19" s="665"/>
      <c r="DO19" s="665"/>
      <c r="DP19" s="666"/>
      <c r="DQ19" s="670" t="s">
        <v>126</v>
      </c>
      <c r="DR19" s="665"/>
      <c r="DS19" s="665"/>
      <c r="DT19" s="665"/>
      <c r="DU19" s="665"/>
      <c r="DV19" s="665"/>
      <c r="DW19" s="665"/>
      <c r="DX19" s="665"/>
      <c r="DY19" s="665"/>
      <c r="DZ19" s="665"/>
      <c r="EA19" s="665"/>
      <c r="EB19" s="665"/>
      <c r="EC19" s="708"/>
    </row>
    <row r="20" spans="2:133" ht="11.25" customHeight="1" x14ac:dyDescent="0.15">
      <c r="B20" s="661" t="s">
        <v>269</v>
      </c>
      <c r="C20" s="662"/>
      <c r="D20" s="662"/>
      <c r="E20" s="662"/>
      <c r="F20" s="662"/>
      <c r="G20" s="662"/>
      <c r="H20" s="662"/>
      <c r="I20" s="662"/>
      <c r="J20" s="662"/>
      <c r="K20" s="662"/>
      <c r="L20" s="662"/>
      <c r="M20" s="662"/>
      <c r="N20" s="662"/>
      <c r="O20" s="662"/>
      <c r="P20" s="662"/>
      <c r="Q20" s="663"/>
      <c r="R20" s="664">
        <v>1044</v>
      </c>
      <c r="S20" s="665"/>
      <c r="T20" s="665"/>
      <c r="U20" s="665"/>
      <c r="V20" s="665"/>
      <c r="W20" s="665"/>
      <c r="X20" s="665"/>
      <c r="Y20" s="666"/>
      <c r="Z20" s="691">
        <v>0</v>
      </c>
      <c r="AA20" s="691"/>
      <c r="AB20" s="691"/>
      <c r="AC20" s="691"/>
      <c r="AD20" s="692">
        <v>1044</v>
      </c>
      <c r="AE20" s="692"/>
      <c r="AF20" s="692"/>
      <c r="AG20" s="692"/>
      <c r="AH20" s="692"/>
      <c r="AI20" s="692"/>
      <c r="AJ20" s="692"/>
      <c r="AK20" s="692"/>
      <c r="AL20" s="667">
        <v>0</v>
      </c>
      <c r="AM20" s="668"/>
      <c r="AN20" s="668"/>
      <c r="AO20" s="693"/>
      <c r="AP20" s="661" t="s">
        <v>270</v>
      </c>
      <c r="AQ20" s="662"/>
      <c r="AR20" s="662"/>
      <c r="AS20" s="662"/>
      <c r="AT20" s="662"/>
      <c r="AU20" s="662"/>
      <c r="AV20" s="662"/>
      <c r="AW20" s="662"/>
      <c r="AX20" s="662"/>
      <c r="AY20" s="662"/>
      <c r="AZ20" s="662"/>
      <c r="BA20" s="662"/>
      <c r="BB20" s="662"/>
      <c r="BC20" s="662"/>
      <c r="BD20" s="662"/>
      <c r="BE20" s="662"/>
      <c r="BF20" s="663"/>
      <c r="BG20" s="664">
        <v>7347</v>
      </c>
      <c r="BH20" s="665"/>
      <c r="BI20" s="665"/>
      <c r="BJ20" s="665"/>
      <c r="BK20" s="665"/>
      <c r="BL20" s="665"/>
      <c r="BM20" s="665"/>
      <c r="BN20" s="666"/>
      <c r="BO20" s="691">
        <v>0.4</v>
      </c>
      <c r="BP20" s="691"/>
      <c r="BQ20" s="691"/>
      <c r="BR20" s="691"/>
      <c r="BS20" s="692" t="s">
        <v>126</v>
      </c>
      <c r="BT20" s="692"/>
      <c r="BU20" s="692"/>
      <c r="BV20" s="692"/>
      <c r="BW20" s="692"/>
      <c r="BX20" s="692"/>
      <c r="BY20" s="692"/>
      <c r="BZ20" s="692"/>
      <c r="CA20" s="692"/>
      <c r="CB20" s="750"/>
      <c r="CD20" s="698" t="s">
        <v>271</v>
      </c>
      <c r="CE20" s="699"/>
      <c r="CF20" s="699"/>
      <c r="CG20" s="699"/>
      <c r="CH20" s="699"/>
      <c r="CI20" s="699"/>
      <c r="CJ20" s="699"/>
      <c r="CK20" s="699"/>
      <c r="CL20" s="699"/>
      <c r="CM20" s="699"/>
      <c r="CN20" s="699"/>
      <c r="CO20" s="699"/>
      <c r="CP20" s="699"/>
      <c r="CQ20" s="700"/>
      <c r="CR20" s="664">
        <v>7746907</v>
      </c>
      <c r="CS20" s="665"/>
      <c r="CT20" s="665"/>
      <c r="CU20" s="665"/>
      <c r="CV20" s="665"/>
      <c r="CW20" s="665"/>
      <c r="CX20" s="665"/>
      <c r="CY20" s="666"/>
      <c r="CZ20" s="691">
        <v>100</v>
      </c>
      <c r="DA20" s="691"/>
      <c r="DB20" s="691"/>
      <c r="DC20" s="691"/>
      <c r="DD20" s="670">
        <v>889472</v>
      </c>
      <c r="DE20" s="665"/>
      <c r="DF20" s="665"/>
      <c r="DG20" s="665"/>
      <c r="DH20" s="665"/>
      <c r="DI20" s="665"/>
      <c r="DJ20" s="665"/>
      <c r="DK20" s="665"/>
      <c r="DL20" s="665"/>
      <c r="DM20" s="665"/>
      <c r="DN20" s="665"/>
      <c r="DO20" s="665"/>
      <c r="DP20" s="666"/>
      <c r="DQ20" s="670">
        <v>4983174</v>
      </c>
      <c r="DR20" s="665"/>
      <c r="DS20" s="665"/>
      <c r="DT20" s="665"/>
      <c r="DU20" s="665"/>
      <c r="DV20" s="665"/>
      <c r="DW20" s="665"/>
      <c r="DX20" s="665"/>
      <c r="DY20" s="665"/>
      <c r="DZ20" s="665"/>
      <c r="EA20" s="665"/>
      <c r="EB20" s="665"/>
      <c r="EC20" s="708"/>
    </row>
    <row r="21" spans="2:133" ht="11.25" customHeight="1" x14ac:dyDescent="0.15">
      <c r="B21" s="661" t="s">
        <v>272</v>
      </c>
      <c r="C21" s="662"/>
      <c r="D21" s="662"/>
      <c r="E21" s="662"/>
      <c r="F21" s="662"/>
      <c r="G21" s="662"/>
      <c r="H21" s="662"/>
      <c r="I21" s="662"/>
      <c r="J21" s="662"/>
      <c r="K21" s="662"/>
      <c r="L21" s="662"/>
      <c r="M21" s="662"/>
      <c r="N21" s="662"/>
      <c r="O21" s="662"/>
      <c r="P21" s="662"/>
      <c r="Q21" s="663"/>
      <c r="R21" s="664">
        <v>776</v>
      </c>
      <c r="S21" s="665"/>
      <c r="T21" s="665"/>
      <c r="U21" s="665"/>
      <c r="V21" s="665"/>
      <c r="W21" s="665"/>
      <c r="X21" s="665"/>
      <c r="Y21" s="666"/>
      <c r="Z21" s="691">
        <v>0</v>
      </c>
      <c r="AA21" s="691"/>
      <c r="AB21" s="691"/>
      <c r="AC21" s="691"/>
      <c r="AD21" s="692">
        <v>776</v>
      </c>
      <c r="AE21" s="692"/>
      <c r="AF21" s="692"/>
      <c r="AG21" s="692"/>
      <c r="AH21" s="692"/>
      <c r="AI21" s="692"/>
      <c r="AJ21" s="692"/>
      <c r="AK21" s="692"/>
      <c r="AL21" s="667">
        <v>0</v>
      </c>
      <c r="AM21" s="668"/>
      <c r="AN21" s="668"/>
      <c r="AO21" s="693"/>
      <c r="AP21" s="757" t="s">
        <v>273</v>
      </c>
      <c r="AQ21" s="764"/>
      <c r="AR21" s="764"/>
      <c r="AS21" s="764"/>
      <c r="AT21" s="764"/>
      <c r="AU21" s="764"/>
      <c r="AV21" s="764"/>
      <c r="AW21" s="764"/>
      <c r="AX21" s="764"/>
      <c r="AY21" s="764"/>
      <c r="AZ21" s="764"/>
      <c r="BA21" s="764"/>
      <c r="BB21" s="764"/>
      <c r="BC21" s="764"/>
      <c r="BD21" s="764"/>
      <c r="BE21" s="764"/>
      <c r="BF21" s="759"/>
      <c r="BG21" s="664">
        <v>7347</v>
      </c>
      <c r="BH21" s="665"/>
      <c r="BI21" s="665"/>
      <c r="BJ21" s="665"/>
      <c r="BK21" s="665"/>
      <c r="BL21" s="665"/>
      <c r="BM21" s="665"/>
      <c r="BN21" s="666"/>
      <c r="BO21" s="691">
        <v>0.4</v>
      </c>
      <c r="BP21" s="691"/>
      <c r="BQ21" s="691"/>
      <c r="BR21" s="691"/>
      <c r="BS21" s="692" t="s">
        <v>126</v>
      </c>
      <c r="BT21" s="692"/>
      <c r="BU21" s="692"/>
      <c r="BV21" s="692"/>
      <c r="BW21" s="692"/>
      <c r="BX21" s="692"/>
      <c r="BY21" s="692"/>
      <c r="BZ21" s="692"/>
      <c r="CA21" s="692"/>
      <c r="CB21" s="750"/>
      <c r="CD21" s="769"/>
      <c r="CE21" s="695"/>
      <c r="CF21" s="695"/>
      <c r="CG21" s="695"/>
      <c r="CH21" s="695"/>
      <c r="CI21" s="695"/>
      <c r="CJ21" s="695"/>
      <c r="CK21" s="695"/>
      <c r="CL21" s="695"/>
      <c r="CM21" s="695"/>
      <c r="CN21" s="695"/>
      <c r="CO21" s="695"/>
      <c r="CP21" s="695"/>
      <c r="CQ21" s="696"/>
      <c r="CR21" s="770"/>
      <c r="CS21" s="771"/>
      <c r="CT21" s="771"/>
      <c r="CU21" s="771"/>
      <c r="CV21" s="771"/>
      <c r="CW21" s="771"/>
      <c r="CX21" s="771"/>
      <c r="CY21" s="772"/>
      <c r="CZ21" s="773"/>
      <c r="DA21" s="773"/>
      <c r="DB21" s="773"/>
      <c r="DC21" s="773"/>
      <c r="DD21" s="774"/>
      <c r="DE21" s="771"/>
      <c r="DF21" s="771"/>
      <c r="DG21" s="771"/>
      <c r="DH21" s="771"/>
      <c r="DI21" s="771"/>
      <c r="DJ21" s="771"/>
      <c r="DK21" s="771"/>
      <c r="DL21" s="771"/>
      <c r="DM21" s="771"/>
      <c r="DN21" s="771"/>
      <c r="DO21" s="771"/>
      <c r="DP21" s="772"/>
      <c r="DQ21" s="774"/>
      <c r="DR21" s="771"/>
      <c r="DS21" s="771"/>
      <c r="DT21" s="771"/>
      <c r="DU21" s="771"/>
      <c r="DV21" s="771"/>
      <c r="DW21" s="771"/>
      <c r="DX21" s="771"/>
      <c r="DY21" s="771"/>
      <c r="DZ21" s="771"/>
      <c r="EA21" s="771"/>
      <c r="EB21" s="771"/>
      <c r="EC21" s="778"/>
    </row>
    <row r="22" spans="2:133" ht="11.25" customHeight="1" x14ac:dyDescent="0.15">
      <c r="B22" s="727" t="s">
        <v>274</v>
      </c>
      <c r="C22" s="728"/>
      <c r="D22" s="728"/>
      <c r="E22" s="728"/>
      <c r="F22" s="728"/>
      <c r="G22" s="728"/>
      <c r="H22" s="728"/>
      <c r="I22" s="728"/>
      <c r="J22" s="728"/>
      <c r="K22" s="728"/>
      <c r="L22" s="728"/>
      <c r="M22" s="728"/>
      <c r="N22" s="728"/>
      <c r="O22" s="728"/>
      <c r="P22" s="728"/>
      <c r="Q22" s="729"/>
      <c r="R22" s="664">
        <v>21382</v>
      </c>
      <c r="S22" s="665"/>
      <c r="T22" s="665"/>
      <c r="U22" s="665"/>
      <c r="V22" s="665"/>
      <c r="W22" s="665"/>
      <c r="X22" s="665"/>
      <c r="Y22" s="666"/>
      <c r="Z22" s="691">
        <v>0.3</v>
      </c>
      <c r="AA22" s="691"/>
      <c r="AB22" s="691"/>
      <c r="AC22" s="691"/>
      <c r="AD22" s="692">
        <v>21382</v>
      </c>
      <c r="AE22" s="692"/>
      <c r="AF22" s="692"/>
      <c r="AG22" s="692"/>
      <c r="AH22" s="692"/>
      <c r="AI22" s="692"/>
      <c r="AJ22" s="692"/>
      <c r="AK22" s="692"/>
      <c r="AL22" s="667">
        <v>0.5</v>
      </c>
      <c r="AM22" s="668"/>
      <c r="AN22" s="668"/>
      <c r="AO22" s="693"/>
      <c r="AP22" s="757" t="s">
        <v>275</v>
      </c>
      <c r="AQ22" s="764"/>
      <c r="AR22" s="764"/>
      <c r="AS22" s="764"/>
      <c r="AT22" s="764"/>
      <c r="AU22" s="764"/>
      <c r="AV22" s="764"/>
      <c r="AW22" s="764"/>
      <c r="AX22" s="764"/>
      <c r="AY22" s="764"/>
      <c r="AZ22" s="764"/>
      <c r="BA22" s="764"/>
      <c r="BB22" s="764"/>
      <c r="BC22" s="764"/>
      <c r="BD22" s="764"/>
      <c r="BE22" s="764"/>
      <c r="BF22" s="759"/>
      <c r="BG22" s="664" t="s">
        <v>126</v>
      </c>
      <c r="BH22" s="665"/>
      <c r="BI22" s="665"/>
      <c r="BJ22" s="665"/>
      <c r="BK22" s="665"/>
      <c r="BL22" s="665"/>
      <c r="BM22" s="665"/>
      <c r="BN22" s="666"/>
      <c r="BO22" s="691" t="s">
        <v>126</v>
      </c>
      <c r="BP22" s="691"/>
      <c r="BQ22" s="691"/>
      <c r="BR22" s="691"/>
      <c r="BS22" s="692" t="s">
        <v>126</v>
      </c>
      <c r="BT22" s="692"/>
      <c r="BU22" s="692"/>
      <c r="BV22" s="692"/>
      <c r="BW22" s="692"/>
      <c r="BX22" s="692"/>
      <c r="BY22" s="692"/>
      <c r="BZ22" s="692"/>
      <c r="CA22" s="692"/>
      <c r="CB22" s="750"/>
      <c r="CD22" s="766" t="s">
        <v>276</v>
      </c>
      <c r="CE22" s="767"/>
      <c r="CF22" s="767"/>
      <c r="CG22" s="767"/>
      <c r="CH22" s="767"/>
      <c r="CI22" s="767"/>
      <c r="CJ22" s="767"/>
      <c r="CK22" s="767"/>
      <c r="CL22" s="767"/>
      <c r="CM22" s="767"/>
      <c r="CN22" s="767"/>
      <c r="CO22" s="767"/>
      <c r="CP22" s="767"/>
      <c r="CQ22" s="767"/>
      <c r="CR22" s="767"/>
      <c r="CS22" s="767"/>
      <c r="CT22" s="767"/>
      <c r="CU22" s="767"/>
      <c r="CV22" s="767"/>
      <c r="CW22" s="767"/>
      <c r="CX22" s="767"/>
      <c r="CY22" s="767"/>
      <c r="CZ22" s="767"/>
      <c r="DA22" s="767"/>
      <c r="DB22" s="767"/>
      <c r="DC22" s="767"/>
      <c r="DD22" s="767"/>
      <c r="DE22" s="767"/>
      <c r="DF22" s="767"/>
      <c r="DG22" s="767"/>
      <c r="DH22" s="767"/>
      <c r="DI22" s="767"/>
      <c r="DJ22" s="767"/>
      <c r="DK22" s="767"/>
      <c r="DL22" s="767"/>
      <c r="DM22" s="767"/>
      <c r="DN22" s="767"/>
      <c r="DO22" s="767"/>
      <c r="DP22" s="767"/>
      <c r="DQ22" s="767"/>
      <c r="DR22" s="767"/>
      <c r="DS22" s="767"/>
      <c r="DT22" s="767"/>
      <c r="DU22" s="767"/>
      <c r="DV22" s="767"/>
      <c r="DW22" s="767"/>
      <c r="DX22" s="767"/>
      <c r="DY22" s="767"/>
      <c r="DZ22" s="767"/>
      <c r="EA22" s="767"/>
      <c r="EB22" s="767"/>
      <c r="EC22" s="768"/>
    </row>
    <row r="23" spans="2:133" ht="11.25" customHeight="1" x14ac:dyDescent="0.15">
      <c r="B23" s="661" t="s">
        <v>277</v>
      </c>
      <c r="C23" s="662"/>
      <c r="D23" s="662"/>
      <c r="E23" s="662"/>
      <c r="F23" s="662"/>
      <c r="G23" s="662"/>
      <c r="H23" s="662"/>
      <c r="I23" s="662"/>
      <c r="J23" s="662"/>
      <c r="K23" s="662"/>
      <c r="L23" s="662"/>
      <c r="M23" s="662"/>
      <c r="N23" s="662"/>
      <c r="O23" s="662"/>
      <c r="P23" s="662"/>
      <c r="Q23" s="663"/>
      <c r="R23" s="664">
        <v>2245336</v>
      </c>
      <c r="S23" s="665"/>
      <c r="T23" s="665"/>
      <c r="U23" s="665"/>
      <c r="V23" s="665"/>
      <c r="W23" s="665"/>
      <c r="X23" s="665"/>
      <c r="Y23" s="666"/>
      <c r="Z23" s="691">
        <v>27.3</v>
      </c>
      <c r="AA23" s="691"/>
      <c r="AB23" s="691"/>
      <c r="AC23" s="691"/>
      <c r="AD23" s="692">
        <v>1992263</v>
      </c>
      <c r="AE23" s="692"/>
      <c r="AF23" s="692"/>
      <c r="AG23" s="692"/>
      <c r="AH23" s="692"/>
      <c r="AI23" s="692"/>
      <c r="AJ23" s="692"/>
      <c r="AK23" s="692"/>
      <c r="AL23" s="667">
        <v>45.1</v>
      </c>
      <c r="AM23" s="668"/>
      <c r="AN23" s="668"/>
      <c r="AO23" s="693"/>
      <c r="AP23" s="757" t="s">
        <v>278</v>
      </c>
      <c r="AQ23" s="764"/>
      <c r="AR23" s="764"/>
      <c r="AS23" s="764"/>
      <c r="AT23" s="764"/>
      <c r="AU23" s="764"/>
      <c r="AV23" s="764"/>
      <c r="AW23" s="764"/>
      <c r="AX23" s="764"/>
      <c r="AY23" s="764"/>
      <c r="AZ23" s="764"/>
      <c r="BA23" s="764"/>
      <c r="BB23" s="764"/>
      <c r="BC23" s="764"/>
      <c r="BD23" s="764"/>
      <c r="BE23" s="764"/>
      <c r="BF23" s="759"/>
      <c r="BG23" s="664" t="s">
        <v>126</v>
      </c>
      <c r="BH23" s="665"/>
      <c r="BI23" s="665"/>
      <c r="BJ23" s="665"/>
      <c r="BK23" s="665"/>
      <c r="BL23" s="665"/>
      <c r="BM23" s="665"/>
      <c r="BN23" s="666"/>
      <c r="BO23" s="691" t="s">
        <v>126</v>
      </c>
      <c r="BP23" s="691"/>
      <c r="BQ23" s="691"/>
      <c r="BR23" s="691"/>
      <c r="BS23" s="692" t="s">
        <v>126</v>
      </c>
      <c r="BT23" s="692"/>
      <c r="BU23" s="692"/>
      <c r="BV23" s="692"/>
      <c r="BW23" s="692"/>
      <c r="BX23" s="692"/>
      <c r="BY23" s="692"/>
      <c r="BZ23" s="692"/>
      <c r="CA23" s="692"/>
      <c r="CB23" s="750"/>
      <c r="CD23" s="766" t="s">
        <v>218</v>
      </c>
      <c r="CE23" s="767"/>
      <c r="CF23" s="767"/>
      <c r="CG23" s="767"/>
      <c r="CH23" s="767"/>
      <c r="CI23" s="767"/>
      <c r="CJ23" s="767"/>
      <c r="CK23" s="767"/>
      <c r="CL23" s="767"/>
      <c r="CM23" s="767"/>
      <c r="CN23" s="767"/>
      <c r="CO23" s="767"/>
      <c r="CP23" s="767"/>
      <c r="CQ23" s="768"/>
      <c r="CR23" s="766" t="s">
        <v>279</v>
      </c>
      <c r="CS23" s="767"/>
      <c r="CT23" s="767"/>
      <c r="CU23" s="767"/>
      <c r="CV23" s="767"/>
      <c r="CW23" s="767"/>
      <c r="CX23" s="767"/>
      <c r="CY23" s="768"/>
      <c r="CZ23" s="766" t="s">
        <v>280</v>
      </c>
      <c r="DA23" s="767"/>
      <c r="DB23" s="767"/>
      <c r="DC23" s="768"/>
      <c r="DD23" s="766" t="s">
        <v>281</v>
      </c>
      <c r="DE23" s="767"/>
      <c r="DF23" s="767"/>
      <c r="DG23" s="767"/>
      <c r="DH23" s="767"/>
      <c r="DI23" s="767"/>
      <c r="DJ23" s="767"/>
      <c r="DK23" s="768"/>
      <c r="DL23" s="775" t="s">
        <v>282</v>
      </c>
      <c r="DM23" s="776"/>
      <c r="DN23" s="776"/>
      <c r="DO23" s="776"/>
      <c r="DP23" s="776"/>
      <c r="DQ23" s="776"/>
      <c r="DR23" s="776"/>
      <c r="DS23" s="776"/>
      <c r="DT23" s="776"/>
      <c r="DU23" s="776"/>
      <c r="DV23" s="777"/>
      <c r="DW23" s="766" t="s">
        <v>283</v>
      </c>
      <c r="DX23" s="767"/>
      <c r="DY23" s="767"/>
      <c r="DZ23" s="767"/>
      <c r="EA23" s="767"/>
      <c r="EB23" s="767"/>
      <c r="EC23" s="768"/>
    </row>
    <row r="24" spans="2:133" ht="11.25" customHeight="1" x14ac:dyDescent="0.15">
      <c r="B24" s="661" t="s">
        <v>284</v>
      </c>
      <c r="C24" s="662"/>
      <c r="D24" s="662"/>
      <c r="E24" s="662"/>
      <c r="F24" s="662"/>
      <c r="G24" s="662"/>
      <c r="H24" s="662"/>
      <c r="I24" s="662"/>
      <c r="J24" s="662"/>
      <c r="K24" s="662"/>
      <c r="L24" s="662"/>
      <c r="M24" s="662"/>
      <c r="N24" s="662"/>
      <c r="O24" s="662"/>
      <c r="P24" s="662"/>
      <c r="Q24" s="663"/>
      <c r="R24" s="664">
        <v>1992263</v>
      </c>
      <c r="S24" s="665"/>
      <c r="T24" s="665"/>
      <c r="U24" s="665"/>
      <c r="V24" s="665"/>
      <c r="W24" s="665"/>
      <c r="X24" s="665"/>
      <c r="Y24" s="666"/>
      <c r="Z24" s="691">
        <v>24.2</v>
      </c>
      <c r="AA24" s="691"/>
      <c r="AB24" s="691"/>
      <c r="AC24" s="691"/>
      <c r="AD24" s="692">
        <v>1992263</v>
      </c>
      <c r="AE24" s="692"/>
      <c r="AF24" s="692"/>
      <c r="AG24" s="692"/>
      <c r="AH24" s="692"/>
      <c r="AI24" s="692"/>
      <c r="AJ24" s="692"/>
      <c r="AK24" s="692"/>
      <c r="AL24" s="667">
        <v>45.1</v>
      </c>
      <c r="AM24" s="668"/>
      <c r="AN24" s="668"/>
      <c r="AO24" s="693"/>
      <c r="AP24" s="757" t="s">
        <v>285</v>
      </c>
      <c r="AQ24" s="764"/>
      <c r="AR24" s="764"/>
      <c r="AS24" s="764"/>
      <c r="AT24" s="764"/>
      <c r="AU24" s="764"/>
      <c r="AV24" s="764"/>
      <c r="AW24" s="764"/>
      <c r="AX24" s="764"/>
      <c r="AY24" s="764"/>
      <c r="AZ24" s="764"/>
      <c r="BA24" s="764"/>
      <c r="BB24" s="764"/>
      <c r="BC24" s="764"/>
      <c r="BD24" s="764"/>
      <c r="BE24" s="764"/>
      <c r="BF24" s="759"/>
      <c r="BG24" s="664" t="s">
        <v>126</v>
      </c>
      <c r="BH24" s="665"/>
      <c r="BI24" s="665"/>
      <c r="BJ24" s="665"/>
      <c r="BK24" s="665"/>
      <c r="BL24" s="665"/>
      <c r="BM24" s="665"/>
      <c r="BN24" s="666"/>
      <c r="BO24" s="691" t="s">
        <v>126</v>
      </c>
      <c r="BP24" s="691"/>
      <c r="BQ24" s="691"/>
      <c r="BR24" s="691"/>
      <c r="BS24" s="692" t="s">
        <v>126</v>
      </c>
      <c r="BT24" s="692"/>
      <c r="BU24" s="692"/>
      <c r="BV24" s="692"/>
      <c r="BW24" s="692"/>
      <c r="BX24" s="692"/>
      <c r="BY24" s="692"/>
      <c r="BZ24" s="692"/>
      <c r="CA24" s="692"/>
      <c r="CB24" s="750"/>
      <c r="CD24" s="720" t="s">
        <v>286</v>
      </c>
      <c r="CE24" s="721"/>
      <c r="CF24" s="721"/>
      <c r="CG24" s="721"/>
      <c r="CH24" s="721"/>
      <c r="CI24" s="721"/>
      <c r="CJ24" s="721"/>
      <c r="CK24" s="721"/>
      <c r="CL24" s="721"/>
      <c r="CM24" s="721"/>
      <c r="CN24" s="721"/>
      <c r="CO24" s="721"/>
      <c r="CP24" s="721"/>
      <c r="CQ24" s="722"/>
      <c r="CR24" s="717">
        <v>3194221</v>
      </c>
      <c r="CS24" s="718"/>
      <c r="CT24" s="718"/>
      <c r="CU24" s="718"/>
      <c r="CV24" s="718"/>
      <c r="CW24" s="718"/>
      <c r="CX24" s="718"/>
      <c r="CY24" s="761"/>
      <c r="CZ24" s="762">
        <v>41.2</v>
      </c>
      <c r="DA24" s="737"/>
      <c r="DB24" s="737"/>
      <c r="DC24" s="765"/>
      <c r="DD24" s="760">
        <v>2145251</v>
      </c>
      <c r="DE24" s="718"/>
      <c r="DF24" s="718"/>
      <c r="DG24" s="718"/>
      <c r="DH24" s="718"/>
      <c r="DI24" s="718"/>
      <c r="DJ24" s="718"/>
      <c r="DK24" s="761"/>
      <c r="DL24" s="760">
        <v>2063392</v>
      </c>
      <c r="DM24" s="718"/>
      <c r="DN24" s="718"/>
      <c r="DO24" s="718"/>
      <c r="DP24" s="718"/>
      <c r="DQ24" s="718"/>
      <c r="DR24" s="718"/>
      <c r="DS24" s="718"/>
      <c r="DT24" s="718"/>
      <c r="DU24" s="718"/>
      <c r="DV24" s="761"/>
      <c r="DW24" s="762">
        <v>44.5</v>
      </c>
      <c r="DX24" s="737"/>
      <c r="DY24" s="737"/>
      <c r="DZ24" s="737"/>
      <c r="EA24" s="737"/>
      <c r="EB24" s="737"/>
      <c r="EC24" s="763"/>
    </row>
    <row r="25" spans="2:133" ht="11.25" customHeight="1" x14ac:dyDescent="0.15">
      <c r="B25" s="661" t="s">
        <v>287</v>
      </c>
      <c r="C25" s="662"/>
      <c r="D25" s="662"/>
      <c r="E25" s="662"/>
      <c r="F25" s="662"/>
      <c r="G25" s="662"/>
      <c r="H25" s="662"/>
      <c r="I25" s="662"/>
      <c r="J25" s="662"/>
      <c r="K25" s="662"/>
      <c r="L25" s="662"/>
      <c r="M25" s="662"/>
      <c r="N25" s="662"/>
      <c r="O25" s="662"/>
      <c r="P25" s="662"/>
      <c r="Q25" s="663"/>
      <c r="R25" s="664">
        <v>127953</v>
      </c>
      <c r="S25" s="665"/>
      <c r="T25" s="665"/>
      <c r="U25" s="665"/>
      <c r="V25" s="665"/>
      <c r="W25" s="665"/>
      <c r="X25" s="665"/>
      <c r="Y25" s="666"/>
      <c r="Z25" s="691">
        <v>1.6</v>
      </c>
      <c r="AA25" s="691"/>
      <c r="AB25" s="691"/>
      <c r="AC25" s="691"/>
      <c r="AD25" s="692" t="s">
        <v>126</v>
      </c>
      <c r="AE25" s="692"/>
      <c r="AF25" s="692"/>
      <c r="AG25" s="692"/>
      <c r="AH25" s="692"/>
      <c r="AI25" s="692"/>
      <c r="AJ25" s="692"/>
      <c r="AK25" s="692"/>
      <c r="AL25" s="667" t="s">
        <v>126</v>
      </c>
      <c r="AM25" s="668"/>
      <c r="AN25" s="668"/>
      <c r="AO25" s="693"/>
      <c r="AP25" s="757" t="s">
        <v>288</v>
      </c>
      <c r="AQ25" s="764"/>
      <c r="AR25" s="764"/>
      <c r="AS25" s="764"/>
      <c r="AT25" s="764"/>
      <c r="AU25" s="764"/>
      <c r="AV25" s="764"/>
      <c r="AW25" s="764"/>
      <c r="AX25" s="764"/>
      <c r="AY25" s="764"/>
      <c r="AZ25" s="764"/>
      <c r="BA25" s="764"/>
      <c r="BB25" s="764"/>
      <c r="BC25" s="764"/>
      <c r="BD25" s="764"/>
      <c r="BE25" s="764"/>
      <c r="BF25" s="759"/>
      <c r="BG25" s="664" t="s">
        <v>126</v>
      </c>
      <c r="BH25" s="665"/>
      <c r="BI25" s="665"/>
      <c r="BJ25" s="665"/>
      <c r="BK25" s="665"/>
      <c r="BL25" s="665"/>
      <c r="BM25" s="665"/>
      <c r="BN25" s="666"/>
      <c r="BO25" s="691" t="s">
        <v>126</v>
      </c>
      <c r="BP25" s="691"/>
      <c r="BQ25" s="691"/>
      <c r="BR25" s="691"/>
      <c r="BS25" s="692" t="s">
        <v>126</v>
      </c>
      <c r="BT25" s="692"/>
      <c r="BU25" s="692"/>
      <c r="BV25" s="692"/>
      <c r="BW25" s="692"/>
      <c r="BX25" s="692"/>
      <c r="BY25" s="692"/>
      <c r="BZ25" s="692"/>
      <c r="CA25" s="692"/>
      <c r="CB25" s="750"/>
      <c r="CD25" s="698" t="s">
        <v>289</v>
      </c>
      <c r="CE25" s="699"/>
      <c r="CF25" s="699"/>
      <c r="CG25" s="699"/>
      <c r="CH25" s="699"/>
      <c r="CI25" s="699"/>
      <c r="CJ25" s="699"/>
      <c r="CK25" s="699"/>
      <c r="CL25" s="699"/>
      <c r="CM25" s="699"/>
      <c r="CN25" s="699"/>
      <c r="CO25" s="699"/>
      <c r="CP25" s="699"/>
      <c r="CQ25" s="700"/>
      <c r="CR25" s="664">
        <v>1126779</v>
      </c>
      <c r="CS25" s="675"/>
      <c r="CT25" s="675"/>
      <c r="CU25" s="675"/>
      <c r="CV25" s="675"/>
      <c r="CW25" s="675"/>
      <c r="CX25" s="675"/>
      <c r="CY25" s="676"/>
      <c r="CZ25" s="667">
        <v>14.5</v>
      </c>
      <c r="DA25" s="677"/>
      <c r="DB25" s="677"/>
      <c r="DC25" s="678"/>
      <c r="DD25" s="670">
        <v>1005241</v>
      </c>
      <c r="DE25" s="675"/>
      <c r="DF25" s="675"/>
      <c r="DG25" s="675"/>
      <c r="DH25" s="675"/>
      <c r="DI25" s="675"/>
      <c r="DJ25" s="675"/>
      <c r="DK25" s="676"/>
      <c r="DL25" s="670">
        <v>924941</v>
      </c>
      <c r="DM25" s="675"/>
      <c r="DN25" s="675"/>
      <c r="DO25" s="675"/>
      <c r="DP25" s="675"/>
      <c r="DQ25" s="675"/>
      <c r="DR25" s="675"/>
      <c r="DS25" s="675"/>
      <c r="DT25" s="675"/>
      <c r="DU25" s="675"/>
      <c r="DV25" s="676"/>
      <c r="DW25" s="667">
        <v>20</v>
      </c>
      <c r="DX25" s="677"/>
      <c r="DY25" s="677"/>
      <c r="DZ25" s="677"/>
      <c r="EA25" s="677"/>
      <c r="EB25" s="677"/>
      <c r="EC25" s="709"/>
    </row>
    <row r="26" spans="2:133" ht="11.25" customHeight="1" x14ac:dyDescent="0.15">
      <c r="B26" s="661" t="s">
        <v>290</v>
      </c>
      <c r="C26" s="662"/>
      <c r="D26" s="662"/>
      <c r="E26" s="662"/>
      <c r="F26" s="662"/>
      <c r="G26" s="662"/>
      <c r="H26" s="662"/>
      <c r="I26" s="662"/>
      <c r="J26" s="662"/>
      <c r="K26" s="662"/>
      <c r="L26" s="662"/>
      <c r="M26" s="662"/>
      <c r="N26" s="662"/>
      <c r="O26" s="662"/>
      <c r="P26" s="662"/>
      <c r="Q26" s="663"/>
      <c r="R26" s="664">
        <v>125120</v>
      </c>
      <c r="S26" s="665"/>
      <c r="T26" s="665"/>
      <c r="U26" s="665"/>
      <c r="V26" s="665"/>
      <c r="W26" s="665"/>
      <c r="X26" s="665"/>
      <c r="Y26" s="666"/>
      <c r="Z26" s="691">
        <v>1.5</v>
      </c>
      <c r="AA26" s="691"/>
      <c r="AB26" s="691"/>
      <c r="AC26" s="691"/>
      <c r="AD26" s="692" t="s">
        <v>126</v>
      </c>
      <c r="AE26" s="692"/>
      <c r="AF26" s="692"/>
      <c r="AG26" s="692"/>
      <c r="AH26" s="692"/>
      <c r="AI26" s="692"/>
      <c r="AJ26" s="692"/>
      <c r="AK26" s="692"/>
      <c r="AL26" s="667" t="s">
        <v>126</v>
      </c>
      <c r="AM26" s="668"/>
      <c r="AN26" s="668"/>
      <c r="AO26" s="693"/>
      <c r="AP26" s="757" t="s">
        <v>291</v>
      </c>
      <c r="AQ26" s="758"/>
      <c r="AR26" s="758"/>
      <c r="AS26" s="758"/>
      <c r="AT26" s="758"/>
      <c r="AU26" s="758"/>
      <c r="AV26" s="758"/>
      <c r="AW26" s="758"/>
      <c r="AX26" s="758"/>
      <c r="AY26" s="758"/>
      <c r="AZ26" s="758"/>
      <c r="BA26" s="758"/>
      <c r="BB26" s="758"/>
      <c r="BC26" s="758"/>
      <c r="BD26" s="758"/>
      <c r="BE26" s="758"/>
      <c r="BF26" s="759"/>
      <c r="BG26" s="664" t="s">
        <v>126</v>
      </c>
      <c r="BH26" s="665"/>
      <c r="BI26" s="665"/>
      <c r="BJ26" s="665"/>
      <c r="BK26" s="665"/>
      <c r="BL26" s="665"/>
      <c r="BM26" s="665"/>
      <c r="BN26" s="666"/>
      <c r="BO26" s="691" t="s">
        <v>126</v>
      </c>
      <c r="BP26" s="691"/>
      <c r="BQ26" s="691"/>
      <c r="BR26" s="691"/>
      <c r="BS26" s="692" t="s">
        <v>126</v>
      </c>
      <c r="BT26" s="692"/>
      <c r="BU26" s="692"/>
      <c r="BV26" s="692"/>
      <c r="BW26" s="692"/>
      <c r="BX26" s="692"/>
      <c r="BY26" s="692"/>
      <c r="BZ26" s="692"/>
      <c r="CA26" s="692"/>
      <c r="CB26" s="750"/>
      <c r="CD26" s="698" t="s">
        <v>292</v>
      </c>
      <c r="CE26" s="699"/>
      <c r="CF26" s="699"/>
      <c r="CG26" s="699"/>
      <c r="CH26" s="699"/>
      <c r="CI26" s="699"/>
      <c r="CJ26" s="699"/>
      <c r="CK26" s="699"/>
      <c r="CL26" s="699"/>
      <c r="CM26" s="699"/>
      <c r="CN26" s="699"/>
      <c r="CO26" s="699"/>
      <c r="CP26" s="699"/>
      <c r="CQ26" s="700"/>
      <c r="CR26" s="664">
        <v>611399</v>
      </c>
      <c r="CS26" s="665"/>
      <c r="CT26" s="665"/>
      <c r="CU26" s="665"/>
      <c r="CV26" s="665"/>
      <c r="CW26" s="665"/>
      <c r="CX26" s="665"/>
      <c r="CY26" s="666"/>
      <c r="CZ26" s="667">
        <v>7.9</v>
      </c>
      <c r="DA26" s="677"/>
      <c r="DB26" s="677"/>
      <c r="DC26" s="678"/>
      <c r="DD26" s="670">
        <v>567202</v>
      </c>
      <c r="DE26" s="665"/>
      <c r="DF26" s="665"/>
      <c r="DG26" s="665"/>
      <c r="DH26" s="665"/>
      <c r="DI26" s="665"/>
      <c r="DJ26" s="665"/>
      <c r="DK26" s="666"/>
      <c r="DL26" s="670" t="s">
        <v>126</v>
      </c>
      <c r="DM26" s="665"/>
      <c r="DN26" s="665"/>
      <c r="DO26" s="665"/>
      <c r="DP26" s="665"/>
      <c r="DQ26" s="665"/>
      <c r="DR26" s="665"/>
      <c r="DS26" s="665"/>
      <c r="DT26" s="665"/>
      <c r="DU26" s="665"/>
      <c r="DV26" s="666"/>
      <c r="DW26" s="667" t="s">
        <v>126</v>
      </c>
      <c r="DX26" s="677"/>
      <c r="DY26" s="677"/>
      <c r="DZ26" s="677"/>
      <c r="EA26" s="677"/>
      <c r="EB26" s="677"/>
      <c r="EC26" s="709"/>
    </row>
    <row r="27" spans="2:133" ht="11.25" customHeight="1" x14ac:dyDescent="0.15">
      <c r="B27" s="661" t="s">
        <v>293</v>
      </c>
      <c r="C27" s="662"/>
      <c r="D27" s="662"/>
      <c r="E27" s="662"/>
      <c r="F27" s="662"/>
      <c r="G27" s="662"/>
      <c r="H27" s="662"/>
      <c r="I27" s="662"/>
      <c r="J27" s="662"/>
      <c r="K27" s="662"/>
      <c r="L27" s="662"/>
      <c r="M27" s="662"/>
      <c r="N27" s="662"/>
      <c r="O27" s="662"/>
      <c r="P27" s="662"/>
      <c r="Q27" s="663"/>
      <c r="R27" s="664">
        <v>4662863</v>
      </c>
      <c r="S27" s="665"/>
      <c r="T27" s="665"/>
      <c r="U27" s="665"/>
      <c r="V27" s="665"/>
      <c r="W27" s="665"/>
      <c r="X27" s="665"/>
      <c r="Y27" s="666"/>
      <c r="Z27" s="691">
        <v>56.6</v>
      </c>
      <c r="AA27" s="691"/>
      <c r="AB27" s="691"/>
      <c r="AC27" s="691"/>
      <c r="AD27" s="692">
        <v>4409790</v>
      </c>
      <c r="AE27" s="692"/>
      <c r="AF27" s="692"/>
      <c r="AG27" s="692"/>
      <c r="AH27" s="692"/>
      <c r="AI27" s="692"/>
      <c r="AJ27" s="692"/>
      <c r="AK27" s="692"/>
      <c r="AL27" s="667">
        <v>99.800003051757813</v>
      </c>
      <c r="AM27" s="668"/>
      <c r="AN27" s="668"/>
      <c r="AO27" s="693"/>
      <c r="AP27" s="661" t="s">
        <v>294</v>
      </c>
      <c r="AQ27" s="662"/>
      <c r="AR27" s="662"/>
      <c r="AS27" s="662"/>
      <c r="AT27" s="662"/>
      <c r="AU27" s="662"/>
      <c r="AV27" s="662"/>
      <c r="AW27" s="662"/>
      <c r="AX27" s="662"/>
      <c r="AY27" s="662"/>
      <c r="AZ27" s="662"/>
      <c r="BA27" s="662"/>
      <c r="BB27" s="662"/>
      <c r="BC27" s="662"/>
      <c r="BD27" s="662"/>
      <c r="BE27" s="662"/>
      <c r="BF27" s="663"/>
      <c r="BG27" s="664">
        <v>1889099</v>
      </c>
      <c r="BH27" s="665"/>
      <c r="BI27" s="665"/>
      <c r="BJ27" s="665"/>
      <c r="BK27" s="665"/>
      <c r="BL27" s="665"/>
      <c r="BM27" s="665"/>
      <c r="BN27" s="666"/>
      <c r="BO27" s="691">
        <v>100</v>
      </c>
      <c r="BP27" s="691"/>
      <c r="BQ27" s="691"/>
      <c r="BR27" s="691"/>
      <c r="BS27" s="692" t="s">
        <v>126</v>
      </c>
      <c r="BT27" s="692"/>
      <c r="BU27" s="692"/>
      <c r="BV27" s="692"/>
      <c r="BW27" s="692"/>
      <c r="BX27" s="692"/>
      <c r="BY27" s="692"/>
      <c r="BZ27" s="692"/>
      <c r="CA27" s="692"/>
      <c r="CB27" s="750"/>
      <c r="CD27" s="698" t="s">
        <v>295</v>
      </c>
      <c r="CE27" s="699"/>
      <c r="CF27" s="699"/>
      <c r="CG27" s="699"/>
      <c r="CH27" s="699"/>
      <c r="CI27" s="699"/>
      <c r="CJ27" s="699"/>
      <c r="CK27" s="699"/>
      <c r="CL27" s="699"/>
      <c r="CM27" s="699"/>
      <c r="CN27" s="699"/>
      <c r="CO27" s="699"/>
      <c r="CP27" s="699"/>
      <c r="CQ27" s="700"/>
      <c r="CR27" s="664">
        <v>1149499</v>
      </c>
      <c r="CS27" s="675"/>
      <c r="CT27" s="675"/>
      <c r="CU27" s="675"/>
      <c r="CV27" s="675"/>
      <c r="CW27" s="675"/>
      <c r="CX27" s="675"/>
      <c r="CY27" s="676"/>
      <c r="CZ27" s="667">
        <v>14.8</v>
      </c>
      <c r="DA27" s="677"/>
      <c r="DB27" s="677"/>
      <c r="DC27" s="678"/>
      <c r="DD27" s="670">
        <v>225576</v>
      </c>
      <c r="DE27" s="675"/>
      <c r="DF27" s="675"/>
      <c r="DG27" s="675"/>
      <c r="DH27" s="675"/>
      <c r="DI27" s="675"/>
      <c r="DJ27" s="675"/>
      <c r="DK27" s="676"/>
      <c r="DL27" s="670">
        <v>224017</v>
      </c>
      <c r="DM27" s="675"/>
      <c r="DN27" s="675"/>
      <c r="DO27" s="675"/>
      <c r="DP27" s="675"/>
      <c r="DQ27" s="675"/>
      <c r="DR27" s="675"/>
      <c r="DS27" s="675"/>
      <c r="DT27" s="675"/>
      <c r="DU27" s="675"/>
      <c r="DV27" s="676"/>
      <c r="DW27" s="667">
        <v>4.8</v>
      </c>
      <c r="DX27" s="677"/>
      <c r="DY27" s="677"/>
      <c r="DZ27" s="677"/>
      <c r="EA27" s="677"/>
      <c r="EB27" s="677"/>
      <c r="EC27" s="709"/>
    </row>
    <row r="28" spans="2:133" ht="11.25" customHeight="1" x14ac:dyDescent="0.15">
      <c r="B28" s="661" t="s">
        <v>296</v>
      </c>
      <c r="C28" s="662"/>
      <c r="D28" s="662"/>
      <c r="E28" s="662"/>
      <c r="F28" s="662"/>
      <c r="G28" s="662"/>
      <c r="H28" s="662"/>
      <c r="I28" s="662"/>
      <c r="J28" s="662"/>
      <c r="K28" s="662"/>
      <c r="L28" s="662"/>
      <c r="M28" s="662"/>
      <c r="N28" s="662"/>
      <c r="O28" s="662"/>
      <c r="P28" s="662"/>
      <c r="Q28" s="663"/>
      <c r="R28" s="664">
        <v>1074</v>
      </c>
      <c r="S28" s="665"/>
      <c r="T28" s="665"/>
      <c r="U28" s="665"/>
      <c r="V28" s="665"/>
      <c r="W28" s="665"/>
      <c r="X28" s="665"/>
      <c r="Y28" s="666"/>
      <c r="Z28" s="691">
        <v>0</v>
      </c>
      <c r="AA28" s="691"/>
      <c r="AB28" s="691"/>
      <c r="AC28" s="691"/>
      <c r="AD28" s="692">
        <v>1074</v>
      </c>
      <c r="AE28" s="692"/>
      <c r="AF28" s="692"/>
      <c r="AG28" s="692"/>
      <c r="AH28" s="692"/>
      <c r="AI28" s="692"/>
      <c r="AJ28" s="692"/>
      <c r="AK28" s="692"/>
      <c r="AL28" s="667">
        <v>0</v>
      </c>
      <c r="AM28" s="668"/>
      <c r="AN28" s="668"/>
      <c r="AO28" s="693"/>
      <c r="AP28" s="661"/>
      <c r="AQ28" s="662"/>
      <c r="AR28" s="662"/>
      <c r="AS28" s="662"/>
      <c r="AT28" s="662"/>
      <c r="AU28" s="662"/>
      <c r="AV28" s="662"/>
      <c r="AW28" s="662"/>
      <c r="AX28" s="662"/>
      <c r="AY28" s="662"/>
      <c r="AZ28" s="662"/>
      <c r="BA28" s="662"/>
      <c r="BB28" s="662"/>
      <c r="BC28" s="662"/>
      <c r="BD28" s="662"/>
      <c r="BE28" s="662"/>
      <c r="BF28" s="663"/>
      <c r="BG28" s="664"/>
      <c r="BH28" s="665"/>
      <c r="BI28" s="665"/>
      <c r="BJ28" s="665"/>
      <c r="BK28" s="665"/>
      <c r="BL28" s="665"/>
      <c r="BM28" s="665"/>
      <c r="BN28" s="666"/>
      <c r="BO28" s="691"/>
      <c r="BP28" s="691"/>
      <c r="BQ28" s="691"/>
      <c r="BR28" s="691"/>
      <c r="BS28" s="670"/>
      <c r="BT28" s="665"/>
      <c r="BU28" s="665"/>
      <c r="BV28" s="665"/>
      <c r="BW28" s="665"/>
      <c r="BX28" s="665"/>
      <c r="BY28" s="665"/>
      <c r="BZ28" s="665"/>
      <c r="CA28" s="665"/>
      <c r="CB28" s="708"/>
      <c r="CD28" s="698" t="s">
        <v>297</v>
      </c>
      <c r="CE28" s="699"/>
      <c r="CF28" s="699"/>
      <c r="CG28" s="699"/>
      <c r="CH28" s="699"/>
      <c r="CI28" s="699"/>
      <c r="CJ28" s="699"/>
      <c r="CK28" s="699"/>
      <c r="CL28" s="699"/>
      <c r="CM28" s="699"/>
      <c r="CN28" s="699"/>
      <c r="CO28" s="699"/>
      <c r="CP28" s="699"/>
      <c r="CQ28" s="700"/>
      <c r="CR28" s="664">
        <v>917943</v>
      </c>
      <c r="CS28" s="665"/>
      <c r="CT28" s="665"/>
      <c r="CU28" s="665"/>
      <c r="CV28" s="665"/>
      <c r="CW28" s="665"/>
      <c r="CX28" s="665"/>
      <c r="CY28" s="666"/>
      <c r="CZ28" s="667">
        <v>11.8</v>
      </c>
      <c r="DA28" s="677"/>
      <c r="DB28" s="677"/>
      <c r="DC28" s="678"/>
      <c r="DD28" s="670">
        <v>914434</v>
      </c>
      <c r="DE28" s="665"/>
      <c r="DF28" s="665"/>
      <c r="DG28" s="665"/>
      <c r="DH28" s="665"/>
      <c r="DI28" s="665"/>
      <c r="DJ28" s="665"/>
      <c r="DK28" s="666"/>
      <c r="DL28" s="670">
        <v>914434</v>
      </c>
      <c r="DM28" s="665"/>
      <c r="DN28" s="665"/>
      <c r="DO28" s="665"/>
      <c r="DP28" s="665"/>
      <c r="DQ28" s="665"/>
      <c r="DR28" s="665"/>
      <c r="DS28" s="665"/>
      <c r="DT28" s="665"/>
      <c r="DU28" s="665"/>
      <c r="DV28" s="666"/>
      <c r="DW28" s="667">
        <v>19.7</v>
      </c>
      <c r="DX28" s="677"/>
      <c r="DY28" s="677"/>
      <c r="DZ28" s="677"/>
      <c r="EA28" s="677"/>
      <c r="EB28" s="677"/>
      <c r="EC28" s="709"/>
    </row>
    <row r="29" spans="2:133" ht="11.25" customHeight="1" x14ac:dyDescent="0.15">
      <c r="B29" s="661" t="s">
        <v>298</v>
      </c>
      <c r="C29" s="662"/>
      <c r="D29" s="662"/>
      <c r="E29" s="662"/>
      <c r="F29" s="662"/>
      <c r="G29" s="662"/>
      <c r="H29" s="662"/>
      <c r="I29" s="662"/>
      <c r="J29" s="662"/>
      <c r="K29" s="662"/>
      <c r="L29" s="662"/>
      <c r="M29" s="662"/>
      <c r="N29" s="662"/>
      <c r="O29" s="662"/>
      <c r="P29" s="662"/>
      <c r="Q29" s="663"/>
      <c r="R29" s="664">
        <v>56019</v>
      </c>
      <c r="S29" s="665"/>
      <c r="T29" s="665"/>
      <c r="U29" s="665"/>
      <c r="V29" s="665"/>
      <c r="W29" s="665"/>
      <c r="X29" s="665"/>
      <c r="Y29" s="666"/>
      <c r="Z29" s="691">
        <v>0.7</v>
      </c>
      <c r="AA29" s="691"/>
      <c r="AB29" s="691"/>
      <c r="AC29" s="691"/>
      <c r="AD29" s="692" t="s">
        <v>126</v>
      </c>
      <c r="AE29" s="692"/>
      <c r="AF29" s="692"/>
      <c r="AG29" s="692"/>
      <c r="AH29" s="692"/>
      <c r="AI29" s="692"/>
      <c r="AJ29" s="692"/>
      <c r="AK29" s="692"/>
      <c r="AL29" s="667" t="s">
        <v>126</v>
      </c>
      <c r="AM29" s="668"/>
      <c r="AN29" s="668"/>
      <c r="AO29" s="693"/>
      <c r="AP29" s="641"/>
      <c r="AQ29" s="642"/>
      <c r="AR29" s="642"/>
      <c r="AS29" s="642"/>
      <c r="AT29" s="642"/>
      <c r="AU29" s="642"/>
      <c r="AV29" s="642"/>
      <c r="AW29" s="642"/>
      <c r="AX29" s="642"/>
      <c r="AY29" s="642"/>
      <c r="AZ29" s="642"/>
      <c r="BA29" s="642"/>
      <c r="BB29" s="642"/>
      <c r="BC29" s="642"/>
      <c r="BD29" s="642"/>
      <c r="BE29" s="642"/>
      <c r="BF29" s="643"/>
      <c r="BG29" s="664"/>
      <c r="BH29" s="665"/>
      <c r="BI29" s="665"/>
      <c r="BJ29" s="665"/>
      <c r="BK29" s="665"/>
      <c r="BL29" s="665"/>
      <c r="BM29" s="665"/>
      <c r="BN29" s="666"/>
      <c r="BO29" s="691"/>
      <c r="BP29" s="691"/>
      <c r="BQ29" s="691"/>
      <c r="BR29" s="691"/>
      <c r="BS29" s="692"/>
      <c r="BT29" s="692"/>
      <c r="BU29" s="692"/>
      <c r="BV29" s="692"/>
      <c r="BW29" s="692"/>
      <c r="BX29" s="692"/>
      <c r="BY29" s="692"/>
      <c r="BZ29" s="692"/>
      <c r="CA29" s="692"/>
      <c r="CB29" s="750"/>
      <c r="CD29" s="751" t="s">
        <v>299</v>
      </c>
      <c r="CE29" s="752"/>
      <c r="CF29" s="698" t="s">
        <v>69</v>
      </c>
      <c r="CG29" s="699"/>
      <c r="CH29" s="699"/>
      <c r="CI29" s="699"/>
      <c r="CJ29" s="699"/>
      <c r="CK29" s="699"/>
      <c r="CL29" s="699"/>
      <c r="CM29" s="699"/>
      <c r="CN29" s="699"/>
      <c r="CO29" s="699"/>
      <c r="CP29" s="699"/>
      <c r="CQ29" s="700"/>
      <c r="CR29" s="664">
        <v>917929</v>
      </c>
      <c r="CS29" s="675"/>
      <c r="CT29" s="675"/>
      <c r="CU29" s="675"/>
      <c r="CV29" s="675"/>
      <c r="CW29" s="675"/>
      <c r="CX29" s="675"/>
      <c r="CY29" s="676"/>
      <c r="CZ29" s="667">
        <v>11.8</v>
      </c>
      <c r="DA29" s="677"/>
      <c r="DB29" s="677"/>
      <c r="DC29" s="678"/>
      <c r="DD29" s="670">
        <v>914420</v>
      </c>
      <c r="DE29" s="675"/>
      <c r="DF29" s="675"/>
      <c r="DG29" s="675"/>
      <c r="DH29" s="675"/>
      <c r="DI29" s="675"/>
      <c r="DJ29" s="675"/>
      <c r="DK29" s="676"/>
      <c r="DL29" s="670">
        <v>914420</v>
      </c>
      <c r="DM29" s="675"/>
      <c r="DN29" s="675"/>
      <c r="DO29" s="675"/>
      <c r="DP29" s="675"/>
      <c r="DQ29" s="675"/>
      <c r="DR29" s="675"/>
      <c r="DS29" s="675"/>
      <c r="DT29" s="675"/>
      <c r="DU29" s="675"/>
      <c r="DV29" s="676"/>
      <c r="DW29" s="667">
        <v>19.7</v>
      </c>
      <c r="DX29" s="677"/>
      <c r="DY29" s="677"/>
      <c r="DZ29" s="677"/>
      <c r="EA29" s="677"/>
      <c r="EB29" s="677"/>
      <c r="EC29" s="709"/>
    </row>
    <row r="30" spans="2:133" ht="11.25" customHeight="1" x14ac:dyDescent="0.15">
      <c r="B30" s="661" t="s">
        <v>300</v>
      </c>
      <c r="C30" s="662"/>
      <c r="D30" s="662"/>
      <c r="E30" s="662"/>
      <c r="F30" s="662"/>
      <c r="G30" s="662"/>
      <c r="H30" s="662"/>
      <c r="I30" s="662"/>
      <c r="J30" s="662"/>
      <c r="K30" s="662"/>
      <c r="L30" s="662"/>
      <c r="M30" s="662"/>
      <c r="N30" s="662"/>
      <c r="O30" s="662"/>
      <c r="P30" s="662"/>
      <c r="Q30" s="663"/>
      <c r="R30" s="664">
        <v>44550</v>
      </c>
      <c r="S30" s="665"/>
      <c r="T30" s="665"/>
      <c r="U30" s="665"/>
      <c r="V30" s="665"/>
      <c r="W30" s="665"/>
      <c r="X30" s="665"/>
      <c r="Y30" s="666"/>
      <c r="Z30" s="691">
        <v>0.5</v>
      </c>
      <c r="AA30" s="691"/>
      <c r="AB30" s="691"/>
      <c r="AC30" s="691"/>
      <c r="AD30" s="692">
        <v>4806</v>
      </c>
      <c r="AE30" s="692"/>
      <c r="AF30" s="692"/>
      <c r="AG30" s="692"/>
      <c r="AH30" s="692"/>
      <c r="AI30" s="692"/>
      <c r="AJ30" s="692"/>
      <c r="AK30" s="692"/>
      <c r="AL30" s="667">
        <v>0.1</v>
      </c>
      <c r="AM30" s="668"/>
      <c r="AN30" s="668"/>
      <c r="AO30" s="693"/>
      <c r="AP30" s="723" t="s">
        <v>218</v>
      </c>
      <c r="AQ30" s="724"/>
      <c r="AR30" s="724"/>
      <c r="AS30" s="724"/>
      <c r="AT30" s="724"/>
      <c r="AU30" s="724"/>
      <c r="AV30" s="724"/>
      <c r="AW30" s="724"/>
      <c r="AX30" s="724"/>
      <c r="AY30" s="724"/>
      <c r="AZ30" s="724"/>
      <c r="BA30" s="724"/>
      <c r="BB30" s="724"/>
      <c r="BC30" s="724"/>
      <c r="BD30" s="724"/>
      <c r="BE30" s="724"/>
      <c r="BF30" s="725"/>
      <c r="BG30" s="723" t="s">
        <v>301</v>
      </c>
      <c r="BH30" s="748"/>
      <c r="BI30" s="748"/>
      <c r="BJ30" s="748"/>
      <c r="BK30" s="748"/>
      <c r="BL30" s="748"/>
      <c r="BM30" s="748"/>
      <c r="BN30" s="748"/>
      <c r="BO30" s="748"/>
      <c r="BP30" s="748"/>
      <c r="BQ30" s="749"/>
      <c r="BR30" s="723" t="s">
        <v>302</v>
      </c>
      <c r="BS30" s="748"/>
      <c r="BT30" s="748"/>
      <c r="BU30" s="748"/>
      <c r="BV30" s="748"/>
      <c r="BW30" s="748"/>
      <c r="BX30" s="748"/>
      <c r="BY30" s="748"/>
      <c r="BZ30" s="748"/>
      <c r="CA30" s="748"/>
      <c r="CB30" s="749"/>
      <c r="CD30" s="753"/>
      <c r="CE30" s="754"/>
      <c r="CF30" s="698" t="s">
        <v>303</v>
      </c>
      <c r="CG30" s="699"/>
      <c r="CH30" s="699"/>
      <c r="CI30" s="699"/>
      <c r="CJ30" s="699"/>
      <c r="CK30" s="699"/>
      <c r="CL30" s="699"/>
      <c r="CM30" s="699"/>
      <c r="CN30" s="699"/>
      <c r="CO30" s="699"/>
      <c r="CP30" s="699"/>
      <c r="CQ30" s="700"/>
      <c r="CR30" s="664">
        <v>900457</v>
      </c>
      <c r="CS30" s="665"/>
      <c r="CT30" s="665"/>
      <c r="CU30" s="665"/>
      <c r="CV30" s="665"/>
      <c r="CW30" s="665"/>
      <c r="CX30" s="665"/>
      <c r="CY30" s="666"/>
      <c r="CZ30" s="667">
        <v>11.6</v>
      </c>
      <c r="DA30" s="677"/>
      <c r="DB30" s="677"/>
      <c r="DC30" s="678"/>
      <c r="DD30" s="670">
        <v>896948</v>
      </c>
      <c r="DE30" s="665"/>
      <c r="DF30" s="665"/>
      <c r="DG30" s="665"/>
      <c r="DH30" s="665"/>
      <c r="DI30" s="665"/>
      <c r="DJ30" s="665"/>
      <c r="DK30" s="666"/>
      <c r="DL30" s="670">
        <v>896948</v>
      </c>
      <c r="DM30" s="665"/>
      <c r="DN30" s="665"/>
      <c r="DO30" s="665"/>
      <c r="DP30" s="665"/>
      <c r="DQ30" s="665"/>
      <c r="DR30" s="665"/>
      <c r="DS30" s="665"/>
      <c r="DT30" s="665"/>
      <c r="DU30" s="665"/>
      <c r="DV30" s="666"/>
      <c r="DW30" s="667">
        <v>19.399999999999999</v>
      </c>
      <c r="DX30" s="677"/>
      <c r="DY30" s="677"/>
      <c r="DZ30" s="677"/>
      <c r="EA30" s="677"/>
      <c r="EB30" s="677"/>
      <c r="EC30" s="709"/>
    </row>
    <row r="31" spans="2:133" ht="11.25" customHeight="1" x14ac:dyDescent="0.15">
      <c r="B31" s="661" t="s">
        <v>304</v>
      </c>
      <c r="C31" s="662"/>
      <c r="D31" s="662"/>
      <c r="E31" s="662"/>
      <c r="F31" s="662"/>
      <c r="G31" s="662"/>
      <c r="H31" s="662"/>
      <c r="I31" s="662"/>
      <c r="J31" s="662"/>
      <c r="K31" s="662"/>
      <c r="L31" s="662"/>
      <c r="M31" s="662"/>
      <c r="N31" s="662"/>
      <c r="O31" s="662"/>
      <c r="P31" s="662"/>
      <c r="Q31" s="663"/>
      <c r="R31" s="664">
        <v>8147</v>
      </c>
      <c r="S31" s="665"/>
      <c r="T31" s="665"/>
      <c r="U31" s="665"/>
      <c r="V31" s="665"/>
      <c r="W31" s="665"/>
      <c r="X31" s="665"/>
      <c r="Y31" s="666"/>
      <c r="Z31" s="691">
        <v>0.1</v>
      </c>
      <c r="AA31" s="691"/>
      <c r="AB31" s="691"/>
      <c r="AC31" s="691"/>
      <c r="AD31" s="692" t="s">
        <v>126</v>
      </c>
      <c r="AE31" s="692"/>
      <c r="AF31" s="692"/>
      <c r="AG31" s="692"/>
      <c r="AH31" s="692"/>
      <c r="AI31" s="692"/>
      <c r="AJ31" s="692"/>
      <c r="AK31" s="692"/>
      <c r="AL31" s="667" t="s">
        <v>126</v>
      </c>
      <c r="AM31" s="668"/>
      <c r="AN31" s="668"/>
      <c r="AO31" s="693"/>
      <c r="AP31" s="739" t="s">
        <v>305</v>
      </c>
      <c r="AQ31" s="740"/>
      <c r="AR31" s="740"/>
      <c r="AS31" s="740"/>
      <c r="AT31" s="745" t="s">
        <v>306</v>
      </c>
      <c r="AU31" s="360"/>
      <c r="AV31" s="360"/>
      <c r="AW31" s="360"/>
      <c r="AX31" s="732" t="s">
        <v>183</v>
      </c>
      <c r="AY31" s="733"/>
      <c r="AZ31" s="733"/>
      <c r="BA31" s="733"/>
      <c r="BB31" s="733"/>
      <c r="BC31" s="733"/>
      <c r="BD31" s="733"/>
      <c r="BE31" s="733"/>
      <c r="BF31" s="734"/>
      <c r="BG31" s="735">
        <v>99.5</v>
      </c>
      <c r="BH31" s="736"/>
      <c r="BI31" s="736"/>
      <c r="BJ31" s="736"/>
      <c r="BK31" s="736"/>
      <c r="BL31" s="736"/>
      <c r="BM31" s="737">
        <v>97.3</v>
      </c>
      <c r="BN31" s="736"/>
      <c r="BO31" s="736"/>
      <c r="BP31" s="736"/>
      <c r="BQ31" s="738"/>
      <c r="BR31" s="735">
        <v>98.1</v>
      </c>
      <c r="BS31" s="736"/>
      <c r="BT31" s="736"/>
      <c r="BU31" s="736"/>
      <c r="BV31" s="736"/>
      <c r="BW31" s="736"/>
      <c r="BX31" s="737">
        <v>88.4</v>
      </c>
      <c r="BY31" s="736"/>
      <c r="BZ31" s="736"/>
      <c r="CA31" s="736"/>
      <c r="CB31" s="738"/>
      <c r="CD31" s="753"/>
      <c r="CE31" s="754"/>
      <c r="CF31" s="698" t="s">
        <v>307</v>
      </c>
      <c r="CG31" s="699"/>
      <c r="CH31" s="699"/>
      <c r="CI31" s="699"/>
      <c r="CJ31" s="699"/>
      <c r="CK31" s="699"/>
      <c r="CL31" s="699"/>
      <c r="CM31" s="699"/>
      <c r="CN31" s="699"/>
      <c r="CO31" s="699"/>
      <c r="CP31" s="699"/>
      <c r="CQ31" s="700"/>
      <c r="CR31" s="664">
        <v>17472</v>
      </c>
      <c r="CS31" s="675"/>
      <c r="CT31" s="675"/>
      <c r="CU31" s="675"/>
      <c r="CV31" s="675"/>
      <c r="CW31" s="675"/>
      <c r="CX31" s="675"/>
      <c r="CY31" s="676"/>
      <c r="CZ31" s="667">
        <v>0.2</v>
      </c>
      <c r="DA31" s="677"/>
      <c r="DB31" s="677"/>
      <c r="DC31" s="678"/>
      <c r="DD31" s="670">
        <v>17472</v>
      </c>
      <c r="DE31" s="675"/>
      <c r="DF31" s="675"/>
      <c r="DG31" s="675"/>
      <c r="DH31" s="675"/>
      <c r="DI31" s="675"/>
      <c r="DJ31" s="675"/>
      <c r="DK31" s="676"/>
      <c r="DL31" s="670">
        <v>17472</v>
      </c>
      <c r="DM31" s="675"/>
      <c r="DN31" s="675"/>
      <c r="DO31" s="675"/>
      <c r="DP31" s="675"/>
      <c r="DQ31" s="675"/>
      <c r="DR31" s="675"/>
      <c r="DS31" s="675"/>
      <c r="DT31" s="675"/>
      <c r="DU31" s="675"/>
      <c r="DV31" s="676"/>
      <c r="DW31" s="667">
        <v>0.4</v>
      </c>
      <c r="DX31" s="677"/>
      <c r="DY31" s="677"/>
      <c r="DZ31" s="677"/>
      <c r="EA31" s="677"/>
      <c r="EB31" s="677"/>
      <c r="EC31" s="709"/>
    </row>
    <row r="32" spans="2:133" ht="11.25" customHeight="1" x14ac:dyDescent="0.15">
      <c r="B32" s="661" t="s">
        <v>308</v>
      </c>
      <c r="C32" s="662"/>
      <c r="D32" s="662"/>
      <c r="E32" s="662"/>
      <c r="F32" s="662"/>
      <c r="G32" s="662"/>
      <c r="H32" s="662"/>
      <c r="I32" s="662"/>
      <c r="J32" s="662"/>
      <c r="K32" s="662"/>
      <c r="L32" s="662"/>
      <c r="M32" s="662"/>
      <c r="N32" s="662"/>
      <c r="O32" s="662"/>
      <c r="P32" s="662"/>
      <c r="Q32" s="663"/>
      <c r="R32" s="664">
        <v>1331547</v>
      </c>
      <c r="S32" s="665"/>
      <c r="T32" s="665"/>
      <c r="U32" s="665"/>
      <c r="V32" s="665"/>
      <c r="W32" s="665"/>
      <c r="X32" s="665"/>
      <c r="Y32" s="666"/>
      <c r="Z32" s="691">
        <v>16.2</v>
      </c>
      <c r="AA32" s="691"/>
      <c r="AB32" s="691"/>
      <c r="AC32" s="691"/>
      <c r="AD32" s="692" t="s">
        <v>126</v>
      </c>
      <c r="AE32" s="692"/>
      <c r="AF32" s="692"/>
      <c r="AG32" s="692"/>
      <c r="AH32" s="692"/>
      <c r="AI32" s="692"/>
      <c r="AJ32" s="692"/>
      <c r="AK32" s="692"/>
      <c r="AL32" s="667" t="s">
        <v>126</v>
      </c>
      <c r="AM32" s="668"/>
      <c r="AN32" s="668"/>
      <c r="AO32" s="693"/>
      <c r="AP32" s="741"/>
      <c r="AQ32" s="742"/>
      <c r="AR32" s="742"/>
      <c r="AS32" s="742"/>
      <c r="AT32" s="746"/>
      <c r="AU32" s="361" t="s">
        <v>309</v>
      </c>
      <c r="AV32" s="361"/>
      <c r="AW32" s="361"/>
      <c r="AX32" s="661" t="s">
        <v>310</v>
      </c>
      <c r="AY32" s="662"/>
      <c r="AZ32" s="662"/>
      <c r="BA32" s="662"/>
      <c r="BB32" s="662"/>
      <c r="BC32" s="662"/>
      <c r="BD32" s="662"/>
      <c r="BE32" s="662"/>
      <c r="BF32" s="663"/>
      <c r="BG32" s="730">
        <v>99.7</v>
      </c>
      <c r="BH32" s="675"/>
      <c r="BI32" s="675"/>
      <c r="BJ32" s="675"/>
      <c r="BK32" s="675"/>
      <c r="BL32" s="675"/>
      <c r="BM32" s="668">
        <v>99.1</v>
      </c>
      <c r="BN32" s="731"/>
      <c r="BO32" s="731"/>
      <c r="BP32" s="731"/>
      <c r="BQ32" s="707"/>
      <c r="BR32" s="730">
        <v>99.6</v>
      </c>
      <c r="BS32" s="675"/>
      <c r="BT32" s="675"/>
      <c r="BU32" s="675"/>
      <c r="BV32" s="675"/>
      <c r="BW32" s="675"/>
      <c r="BX32" s="668">
        <v>99.4</v>
      </c>
      <c r="BY32" s="731"/>
      <c r="BZ32" s="731"/>
      <c r="CA32" s="731"/>
      <c r="CB32" s="707"/>
      <c r="CD32" s="755"/>
      <c r="CE32" s="756"/>
      <c r="CF32" s="698" t="s">
        <v>311</v>
      </c>
      <c r="CG32" s="699"/>
      <c r="CH32" s="699"/>
      <c r="CI32" s="699"/>
      <c r="CJ32" s="699"/>
      <c r="CK32" s="699"/>
      <c r="CL32" s="699"/>
      <c r="CM32" s="699"/>
      <c r="CN32" s="699"/>
      <c r="CO32" s="699"/>
      <c r="CP32" s="699"/>
      <c r="CQ32" s="700"/>
      <c r="CR32" s="664">
        <v>14</v>
      </c>
      <c r="CS32" s="665"/>
      <c r="CT32" s="665"/>
      <c r="CU32" s="665"/>
      <c r="CV32" s="665"/>
      <c r="CW32" s="665"/>
      <c r="CX32" s="665"/>
      <c r="CY32" s="666"/>
      <c r="CZ32" s="667">
        <v>0</v>
      </c>
      <c r="DA32" s="677"/>
      <c r="DB32" s="677"/>
      <c r="DC32" s="678"/>
      <c r="DD32" s="670">
        <v>14</v>
      </c>
      <c r="DE32" s="665"/>
      <c r="DF32" s="665"/>
      <c r="DG32" s="665"/>
      <c r="DH32" s="665"/>
      <c r="DI32" s="665"/>
      <c r="DJ32" s="665"/>
      <c r="DK32" s="666"/>
      <c r="DL32" s="670">
        <v>14</v>
      </c>
      <c r="DM32" s="665"/>
      <c r="DN32" s="665"/>
      <c r="DO32" s="665"/>
      <c r="DP32" s="665"/>
      <c r="DQ32" s="665"/>
      <c r="DR32" s="665"/>
      <c r="DS32" s="665"/>
      <c r="DT32" s="665"/>
      <c r="DU32" s="665"/>
      <c r="DV32" s="666"/>
      <c r="DW32" s="667">
        <v>0</v>
      </c>
      <c r="DX32" s="677"/>
      <c r="DY32" s="677"/>
      <c r="DZ32" s="677"/>
      <c r="EA32" s="677"/>
      <c r="EB32" s="677"/>
      <c r="EC32" s="709"/>
    </row>
    <row r="33" spans="2:133" ht="11.25" customHeight="1" x14ac:dyDescent="0.15">
      <c r="B33" s="727" t="s">
        <v>312</v>
      </c>
      <c r="C33" s="728"/>
      <c r="D33" s="728"/>
      <c r="E33" s="728"/>
      <c r="F33" s="728"/>
      <c r="G33" s="728"/>
      <c r="H33" s="728"/>
      <c r="I33" s="728"/>
      <c r="J33" s="728"/>
      <c r="K33" s="728"/>
      <c r="L33" s="728"/>
      <c r="M33" s="728"/>
      <c r="N33" s="728"/>
      <c r="O33" s="728"/>
      <c r="P33" s="728"/>
      <c r="Q33" s="729"/>
      <c r="R33" s="664" t="s">
        <v>126</v>
      </c>
      <c r="S33" s="665"/>
      <c r="T33" s="665"/>
      <c r="U33" s="665"/>
      <c r="V33" s="665"/>
      <c r="W33" s="665"/>
      <c r="X33" s="665"/>
      <c r="Y33" s="666"/>
      <c r="Z33" s="691" t="s">
        <v>126</v>
      </c>
      <c r="AA33" s="691"/>
      <c r="AB33" s="691"/>
      <c r="AC33" s="691"/>
      <c r="AD33" s="692" t="s">
        <v>126</v>
      </c>
      <c r="AE33" s="692"/>
      <c r="AF33" s="692"/>
      <c r="AG33" s="692"/>
      <c r="AH33" s="692"/>
      <c r="AI33" s="692"/>
      <c r="AJ33" s="692"/>
      <c r="AK33" s="692"/>
      <c r="AL33" s="667" t="s">
        <v>126</v>
      </c>
      <c r="AM33" s="668"/>
      <c r="AN33" s="668"/>
      <c r="AO33" s="693"/>
      <c r="AP33" s="743"/>
      <c r="AQ33" s="744"/>
      <c r="AR33" s="744"/>
      <c r="AS33" s="744"/>
      <c r="AT33" s="747"/>
      <c r="AU33" s="362"/>
      <c r="AV33" s="362"/>
      <c r="AW33" s="362"/>
      <c r="AX33" s="641" t="s">
        <v>313</v>
      </c>
      <c r="AY33" s="642"/>
      <c r="AZ33" s="642"/>
      <c r="BA33" s="642"/>
      <c r="BB33" s="642"/>
      <c r="BC33" s="642"/>
      <c r="BD33" s="642"/>
      <c r="BE33" s="642"/>
      <c r="BF33" s="643"/>
      <c r="BG33" s="726">
        <v>99.3</v>
      </c>
      <c r="BH33" s="645"/>
      <c r="BI33" s="645"/>
      <c r="BJ33" s="645"/>
      <c r="BK33" s="645"/>
      <c r="BL33" s="645"/>
      <c r="BM33" s="683">
        <v>95.6</v>
      </c>
      <c r="BN33" s="645"/>
      <c r="BO33" s="645"/>
      <c r="BP33" s="645"/>
      <c r="BQ33" s="694"/>
      <c r="BR33" s="726">
        <v>96.6</v>
      </c>
      <c r="BS33" s="645"/>
      <c r="BT33" s="645"/>
      <c r="BU33" s="645"/>
      <c r="BV33" s="645"/>
      <c r="BW33" s="645"/>
      <c r="BX33" s="683">
        <v>81</v>
      </c>
      <c r="BY33" s="645"/>
      <c r="BZ33" s="645"/>
      <c r="CA33" s="645"/>
      <c r="CB33" s="694"/>
      <c r="CD33" s="698" t="s">
        <v>314</v>
      </c>
      <c r="CE33" s="699"/>
      <c r="CF33" s="699"/>
      <c r="CG33" s="699"/>
      <c r="CH33" s="699"/>
      <c r="CI33" s="699"/>
      <c r="CJ33" s="699"/>
      <c r="CK33" s="699"/>
      <c r="CL33" s="699"/>
      <c r="CM33" s="699"/>
      <c r="CN33" s="699"/>
      <c r="CO33" s="699"/>
      <c r="CP33" s="699"/>
      <c r="CQ33" s="700"/>
      <c r="CR33" s="664">
        <v>3352698</v>
      </c>
      <c r="CS33" s="675"/>
      <c r="CT33" s="675"/>
      <c r="CU33" s="675"/>
      <c r="CV33" s="675"/>
      <c r="CW33" s="675"/>
      <c r="CX33" s="675"/>
      <c r="CY33" s="676"/>
      <c r="CZ33" s="667">
        <v>43.3</v>
      </c>
      <c r="DA33" s="677"/>
      <c r="DB33" s="677"/>
      <c r="DC33" s="678"/>
      <c r="DD33" s="670">
        <v>2539935</v>
      </c>
      <c r="DE33" s="675"/>
      <c r="DF33" s="675"/>
      <c r="DG33" s="675"/>
      <c r="DH33" s="675"/>
      <c r="DI33" s="675"/>
      <c r="DJ33" s="675"/>
      <c r="DK33" s="676"/>
      <c r="DL33" s="670">
        <v>1719160</v>
      </c>
      <c r="DM33" s="675"/>
      <c r="DN33" s="675"/>
      <c r="DO33" s="675"/>
      <c r="DP33" s="675"/>
      <c r="DQ33" s="675"/>
      <c r="DR33" s="675"/>
      <c r="DS33" s="675"/>
      <c r="DT33" s="675"/>
      <c r="DU33" s="675"/>
      <c r="DV33" s="676"/>
      <c r="DW33" s="667">
        <v>37.1</v>
      </c>
      <c r="DX33" s="677"/>
      <c r="DY33" s="677"/>
      <c r="DZ33" s="677"/>
      <c r="EA33" s="677"/>
      <c r="EB33" s="677"/>
      <c r="EC33" s="709"/>
    </row>
    <row r="34" spans="2:133" ht="11.25" customHeight="1" x14ac:dyDescent="0.15">
      <c r="B34" s="661" t="s">
        <v>315</v>
      </c>
      <c r="C34" s="662"/>
      <c r="D34" s="662"/>
      <c r="E34" s="662"/>
      <c r="F34" s="662"/>
      <c r="G34" s="662"/>
      <c r="H34" s="662"/>
      <c r="I34" s="662"/>
      <c r="J34" s="662"/>
      <c r="K34" s="662"/>
      <c r="L34" s="662"/>
      <c r="M34" s="662"/>
      <c r="N34" s="662"/>
      <c r="O34" s="662"/>
      <c r="P34" s="662"/>
      <c r="Q34" s="663"/>
      <c r="R34" s="664">
        <v>724331</v>
      </c>
      <c r="S34" s="665"/>
      <c r="T34" s="665"/>
      <c r="U34" s="665"/>
      <c r="V34" s="665"/>
      <c r="W34" s="665"/>
      <c r="X34" s="665"/>
      <c r="Y34" s="666"/>
      <c r="Z34" s="691">
        <v>8.8000000000000007</v>
      </c>
      <c r="AA34" s="691"/>
      <c r="AB34" s="691"/>
      <c r="AC34" s="691"/>
      <c r="AD34" s="692" t="s">
        <v>126</v>
      </c>
      <c r="AE34" s="692"/>
      <c r="AF34" s="692"/>
      <c r="AG34" s="692"/>
      <c r="AH34" s="692"/>
      <c r="AI34" s="692"/>
      <c r="AJ34" s="692"/>
      <c r="AK34" s="692"/>
      <c r="AL34" s="667" t="s">
        <v>126</v>
      </c>
      <c r="AM34" s="668"/>
      <c r="AN34" s="668"/>
      <c r="AO34" s="693"/>
      <c r="AP34" s="216"/>
      <c r="AQ34" s="217"/>
      <c r="AR34" s="361"/>
      <c r="AS34" s="360"/>
      <c r="AT34" s="360"/>
      <c r="AU34" s="360"/>
      <c r="AV34" s="360"/>
      <c r="AW34" s="360"/>
      <c r="AX34" s="360"/>
      <c r="AY34" s="360"/>
      <c r="AZ34" s="360"/>
      <c r="BA34" s="360"/>
      <c r="BB34" s="360"/>
      <c r="BC34" s="360"/>
      <c r="BD34" s="360"/>
      <c r="BE34" s="360"/>
      <c r="BF34" s="360"/>
      <c r="BG34" s="217"/>
      <c r="BH34" s="217"/>
      <c r="BI34" s="217"/>
      <c r="BJ34" s="217"/>
      <c r="BK34" s="217"/>
      <c r="BL34" s="217"/>
      <c r="BM34" s="217"/>
      <c r="BN34" s="217"/>
      <c r="BO34" s="217"/>
      <c r="BP34" s="217"/>
      <c r="BQ34" s="217"/>
      <c r="BR34" s="217"/>
      <c r="BS34" s="217"/>
      <c r="BT34" s="217"/>
      <c r="BU34" s="217"/>
      <c r="BV34" s="217"/>
      <c r="BW34" s="217"/>
      <c r="BX34" s="217"/>
      <c r="BY34" s="217"/>
      <c r="BZ34" s="217"/>
      <c r="CA34" s="217"/>
      <c r="CB34" s="217"/>
      <c r="CD34" s="698" t="s">
        <v>316</v>
      </c>
      <c r="CE34" s="699"/>
      <c r="CF34" s="699"/>
      <c r="CG34" s="699"/>
      <c r="CH34" s="699"/>
      <c r="CI34" s="699"/>
      <c r="CJ34" s="699"/>
      <c r="CK34" s="699"/>
      <c r="CL34" s="699"/>
      <c r="CM34" s="699"/>
      <c r="CN34" s="699"/>
      <c r="CO34" s="699"/>
      <c r="CP34" s="699"/>
      <c r="CQ34" s="700"/>
      <c r="CR34" s="664">
        <v>996160</v>
      </c>
      <c r="CS34" s="665"/>
      <c r="CT34" s="665"/>
      <c r="CU34" s="665"/>
      <c r="CV34" s="665"/>
      <c r="CW34" s="665"/>
      <c r="CX34" s="665"/>
      <c r="CY34" s="666"/>
      <c r="CZ34" s="667">
        <v>12.9</v>
      </c>
      <c r="DA34" s="677"/>
      <c r="DB34" s="677"/>
      <c r="DC34" s="678"/>
      <c r="DD34" s="670">
        <v>624632</v>
      </c>
      <c r="DE34" s="665"/>
      <c r="DF34" s="665"/>
      <c r="DG34" s="665"/>
      <c r="DH34" s="665"/>
      <c r="DI34" s="665"/>
      <c r="DJ34" s="665"/>
      <c r="DK34" s="666"/>
      <c r="DL34" s="670">
        <v>509920</v>
      </c>
      <c r="DM34" s="665"/>
      <c r="DN34" s="665"/>
      <c r="DO34" s="665"/>
      <c r="DP34" s="665"/>
      <c r="DQ34" s="665"/>
      <c r="DR34" s="665"/>
      <c r="DS34" s="665"/>
      <c r="DT34" s="665"/>
      <c r="DU34" s="665"/>
      <c r="DV34" s="666"/>
      <c r="DW34" s="667">
        <v>11</v>
      </c>
      <c r="DX34" s="677"/>
      <c r="DY34" s="677"/>
      <c r="DZ34" s="677"/>
      <c r="EA34" s="677"/>
      <c r="EB34" s="677"/>
      <c r="EC34" s="709"/>
    </row>
    <row r="35" spans="2:133" ht="11.25" customHeight="1" x14ac:dyDescent="0.15">
      <c r="B35" s="661" t="s">
        <v>317</v>
      </c>
      <c r="C35" s="662"/>
      <c r="D35" s="662"/>
      <c r="E35" s="662"/>
      <c r="F35" s="662"/>
      <c r="G35" s="662"/>
      <c r="H35" s="662"/>
      <c r="I35" s="662"/>
      <c r="J35" s="662"/>
      <c r="K35" s="662"/>
      <c r="L35" s="662"/>
      <c r="M35" s="662"/>
      <c r="N35" s="662"/>
      <c r="O35" s="662"/>
      <c r="P35" s="662"/>
      <c r="Q35" s="663"/>
      <c r="R35" s="664">
        <v>9316</v>
      </c>
      <c r="S35" s="665"/>
      <c r="T35" s="665"/>
      <c r="U35" s="665"/>
      <c r="V35" s="665"/>
      <c r="W35" s="665"/>
      <c r="X35" s="665"/>
      <c r="Y35" s="666"/>
      <c r="Z35" s="691">
        <v>0.1</v>
      </c>
      <c r="AA35" s="691"/>
      <c r="AB35" s="691"/>
      <c r="AC35" s="691"/>
      <c r="AD35" s="692">
        <v>3294</v>
      </c>
      <c r="AE35" s="692"/>
      <c r="AF35" s="692"/>
      <c r="AG35" s="692"/>
      <c r="AH35" s="692"/>
      <c r="AI35" s="692"/>
      <c r="AJ35" s="692"/>
      <c r="AK35" s="692"/>
      <c r="AL35" s="667">
        <v>0.1</v>
      </c>
      <c r="AM35" s="668"/>
      <c r="AN35" s="668"/>
      <c r="AO35" s="693"/>
      <c r="AP35" s="218"/>
      <c r="AQ35" s="723" t="s">
        <v>318</v>
      </c>
      <c r="AR35" s="724"/>
      <c r="AS35" s="724"/>
      <c r="AT35" s="724"/>
      <c r="AU35" s="724"/>
      <c r="AV35" s="724"/>
      <c r="AW35" s="724"/>
      <c r="AX35" s="724"/>
      <c r="AY35" s="724"/>
      <c r="AZ35" s="724"/>
      <c r="BA35" s="724"/>
      <c r="BB35" s="724"/>
      <c r="BC35" s="724"/>
      <c r="BD35" s="724"/>
      <c r="BE35" s="724"/>
      <c r="BF35" s="725"/>
      <c r="BG35" s="723" t="s">
        <v>319</v>
      </c>
      <c r="BH35" s="724"/>
      <c r="BI35" s="724"/>
      <c r="BJ35" s="724"/>
      <c r="BK35" s="724"/>
      <c r="BL35" s="724"/>
      <c r="BM35" s="724"/>
      <c r="BN35" s="724"/>
      <c r="BO35" s="724"/>
      <c r="BP35" s="724"/>
      <c r="BQ35" s="724"/>
      <c r="BR35" s="724"/>
      <c r="BS35" s="724"/>
      <c r="BT35" s="724"/>
      <c r="BU35" s="724"/>
      <c r="BV35" s="724"/>
      <c r="BW35" s="724"/>
      <c r="BX35" s="724"/>
      <c r="BY35" s="724"/>
      <c r="BZ35" s="724"/>
      <c r="CA35" s="724"/>
      <c r="CB35" s="725"/>
      <c r="CD35" s="698" t="s">
        <v>320</v>
      </c>
      <c r="CE35" s="699"/>
      <c r="CF35" s="699"/>
      <c r="CG35" s="699"/>
      <c r="CH35" s="699"/>
      <c r="CI35" s="699"/>
      <c r="CJ35" s="699"/>
      <c r="CK35" s="699"/>
      <c r="CL35" s="699"/>
      <c r="CM35" s="699"/>
      <c r="CN35" s="699"/>
      <c r="CO35" s="699"/>
      <c r="CP35" s="699"/>
      <c r="CQ35" s="700"/>
      <c r="CR35" s="664">
        <v>35255</v>
      </c>
      <c r="CS35" s="675"/>
      <c r="CT35" s="675"/>
      <c r="CU35" s="675"/>
      <c r="CV35" s="675"/>
      <c r="CW35" s="675"/>
      <c r="CX35" s="675"/>
      <c r="CY35" s="676"/>
      <c r="CZ35" s="667">
        <v>0.5</v>
      </c>
      <c r="DA35" s="677"/>
      <c r="DB35" s="677"/>
      <c r="DC35" s="678"/>
      <c r="DD35" s="670">
        <v>29423</v>
      </c>
      <c r="DE35" s="675"/>
      <c r="DF35" s="675"/>
      <c r="DG35" s="675"/>
      <c r="DH35" s="675"/>
      <c r="DI35" s="675"/>
      <c r="DJ35" s="675"/>
      <c r="DK35" s="676"/>
      <c r="DL35" s="670">
        <v>25329</v>
      </c>
      <c r="DM35" s="675"/>
      <c r="DN35" s="675"/>
      <c r="DO35" s="675"/>
      <c r="DP35" s="675"/>
      <c r="DQ35" s="675"/>
      <c r="DR35" s="675"/>
      <c r="DS35" s="675"/>
      <c r="DT35" s="675"/>
      <c r="DU35" s="675"/>
      <c r="DV35" s="676"/>
      <c r="DW35" s="667">
        <v>0.5</v>
      </c>
      <c r="DX35" s="677"/>
      <c r="DY35" s="677"/>
      <c r="DZ35" s="677"/>
      <c r="EA35" s="677"/>
      <c r="EB35" s="677"/>
      <c r="EC35" s="709"/>
    </row>
    <row r="36" spans="2:133" ht="11.25" customHeight="1" x14ac:dyDescent="0.15">
      <c r="B36" s="661" t="s">
        <v>321</v>
      </c>
      <c r="C36" s="662"/>
      <c r="D36" s="662"/>
      <c r="E36" s="662"/>
      <c r="F36" s="662"/>
      <c r="G36" s="662"/>
      <c r="H36" s="662"/>
      <c r="I36" s="662"/>
      <c r="J36" s="662"/>
      <c r="K36" s="662"/>
      <c r="L36" s="662"/>
      <c r="M36" s="662"/>
      <c r="N36" s="662"/>
      <c r="O36" s="662"/>
      <c r="P36" s="662"/>
      <c r="Q36" s="663"/>
      <c r="R36" s="664">
        <v>261070</v>
      </c>
      <c r="S36" s="665"/>
      <c r="T36" s="665"/>
      <c r="U36" s="665"/>
      <c r="V36" s="665"/>
      <c r="W36" s="665"/>
      <c r="X36" s="665"/>
      <c r="Y36" s="666"/>
      <c r="Z36" s="691">
        <v>3.2</v>
      </c>
      <c r="AA36" s="691"/>
      <c r="AB36" s="691"/>
      <c r="AC36" s="691"/>
      <c r="AD36" s="692" t="s">
        <v>126</v>
      </c>
      <c r="AE36" s="692"/>
      <c r="AF36" s="692"/>
      <c r="AG36" s="692"/>
      <c r="AH36" s="692"/>
      <c r="AI36" s="692"/>
      <c r="AJ36" s="692"/>
      <c r="AK36" s="692"/>
      <c r="AL36" s="667" t="s">
        <v>126</v>
      </c>
      <c r="AM36" s="668"/>
      <c r="AN36" s="668"/>
      <c r="AO36" s="693"/>
      <c r="AP36" s="218"/>
      <c r="AQ36" s="714" t="s">
        <v>322</v>
      </c>
      <c r="AR36" s="715"/>
      <c r="AS36" s="715"/>
      <c r="AT36" s="715"/>
      <c r="AU36" s="715"/>
      <c r="AV36" s="715"/>
      <c r="AW36" s="715"/>
      <c r="AX36" s="715"/>
      <c r="AY36" s="716"/>
      <c r="AZ36" s="717">
        <v>799561</v>
      </c>
      <c r="BA36" s="718"/>
      <c r="BB36" s="718"/>
      <c r="BC36" s="718"/>
      <c r="BD36" s="718"/>
      <c r="BE36" s="718"/>
      <c r="BF36" s="719"/>
      <c r="BG36" s="720" t="s">
        <v>323</v>
      </c>
      <c r="BH36" s="721"/>
      <c r="BI36" s="721"/>
      <c r="BJ36" s="721"/>
      <c r="BK36" s="721"/>
      <c r="BL36" s="721"/>
      <c r="BM36" s="721"/>
      <c r="BN36" s="721"/>
      <c r="BO36" s="721"/>
      <c r="BP36" s="721"/>
      <c r="BQ36" s="721"/>
      <c r="BR36" s="721"/>
      <c r="BS36" s="721"/>
      <c r="BT36" s="721"/>
      <c r="BU36" s="722"/>
      <c r="BV36" s="717">
        <v>43010</v>
      </c>
      <c r="BW36" s="718"/>
      <c r="BX36" s="718"/>
      <c r="BY36" s="718"/>
      <c r="BZ36" s="718"/>
      <c r="CA36" s="718"/>
      <c r="CB36" s="719"/>
      <c r="CD36" s="698" t="s">
        <v>324</v>
      </c>
      <c r="CE36" s="699"/>
      <c r="CF36" s="699"/>
      <c r="CG36" s="699"/>
      <c r="CH36" s="699"/>
      <c r="CI36" s="699"/>
      <c r="CJ36" s="699"/>
      <c r="CK36" s="699"/>
      <c r="CL36" s="699"/>
      <c r="CM36" s="699"/>
      <c r="CN36" s="699"/>
      <c r="CO36" s="699"/>
      <c r="CP36" s="699"/>
      <c r="CQ36" s="700"/>
      <c r="CR36" s="664">
        <v>993285</v>
      </c>
      <c r="CS36" s="665"/>
      <c r="CT36" s="665"/>
      <c r="CU36" s="665"/>
      <c r="CV36" s="665"/>
      <c r="CW36" s="665"/>
      <c r="CX36" s="665"/>
      <c r="CY36" s="666"/>
      <c r="CZ36" s="667">
        <v>12.8</v>
      </c>
      <c r="DA36" s="677"/>
      <c r="DB36" s="677"/>
      <c r="DC36" s="678"/>
      <c r="DD36" s="670">
        <v>812024</v>
      </c>
      <c r="DE36" s="665"/>
      <c r="DF36" s="665"/>
      <c r="DG36" s="665"/>
      <c r="DH36" s="665"/>
      <c r="DI36" s="665"/>
      <c r="DJ36" s="665"/>
      <c r="DK36" s="666"/>
      <c r="DL36" s="670">
        <v>560082</v>
      </c>
      <c r="DM36" s="665"/>
      <c r="DN36" s="665"/>
      <c r="DO36" s="665"/>
      <c r="DP36" s="665"/>
      <c r="DQ36" s="665"/>
      <c r="DR36" s="665"/>
      <c r="DS36" s="665"/>
      <c r="DT36" s="665"/>
      <c r="DU36" s="665"/>
      <c r="DV36" s="666"/>
      <c r="DW36" s="667">
        <v>12.1</v>
      </c>
      <c r="DX36" s="677"/>
      <c r="DY36" s="677"/>
      <c r="DZ36" s="677"/>
      <c r="EA36" s="677"/>
      <c r="EB36" s="677"/>
      <c r="EC36" s="709"/>
    </row>
    <row r="37" spans="2:133" ht="11.25" customHeight="1" x14ac:dyDescent="0.15">
      <c r="B37" s="661" t="s">
        <v>325</v>
      </c>
      <c r="C37" s="662"/>
      <c r="D37" s="662"/>
      <c r="E37" s="662"/>
      <c r="F37" s="662"/>
      <c r="G37" s="662"/>
      <c r="H37" s="662"/>
      <c r="I37" s="662"/>
      <c r="J37" s="662"/>
      <c r="K37" s="662"/>
      <c r="L37" s="662"/>
      <c r="M37" s="662"/>
      <c r="N37" s="662"/>
      <c r="O37" s="662"/>
      <c r="P37" s="662"/>
      <c r="Q37" s="663"/>
      <c r="R37" s="664">
        <v>234422</v>
      </c>
      <c r="S37" s="665"/>
      <c r="T37" s="665"/>
      <c r="U37" s="665"/>
      <c r="V37" s="665"/>
      <c r="W37" s="665"/>
      <c r="X37" s="665"/>
      <c r="Y37" s="666"/>
      <c r="Z37" s="691">
        <v>2.8</v>
      </c>
      <c r="AA37" s="691"/>
      <c r="AB37" s="691"/>
      <c r="AC37" s="691"/>
      <c r="AD37" s="692" t="s">
        <v>126</v>
      </c>
      <c r="AE37" s="692"/>
      <c r="AF37" s="692"/>
      <c r="AG37" s="692"/>
      <c r="AH37" s="692"/>
      <c r="AI37" s="692"/>
      <c r="AJ37" s="692"/>
      <c r="AK37" s="692"/>
      <c r="AL37" s="667" t="s">
        <v>126</v>
      </c>
      <c r="AM37" s="668"/>
      <c r="AN37" s="668"/>
      <c r="AO37" s="693"/>
      <c r="AQ37" s="704" t="s">
        <v>326</v>
      </c>
      <c r="AR37" s="705"/>
      <c r="AS37" s="705"/>
      <c r="AT37" s="705"/>
      <c r="AU37" s="705"/>
      <c r="AV37" s="705"/>
      <c r="AW37" s="705"/>
      <c r="AX37" s="705"/>
      <c r="AY37" s="706"/>
      <c r="AZ37" s="664">
        <v>178700</v>
      </c>
      <c r="BA37" s="665"/>
      <c r="BB37" s="665"/>
      <c r="BC37" s="665"/>
      <c r="BD37" s="675"/>
      <c r="BE37" s="675"/>
      <c r="BF37" s="707"/>
      <c r="BG37" s="698" t="s">
        <v>327</v>
      </c>
      <c r="BH37" s="699"/>
      <c r="BI37" s="699"/>
      <c r="BJ37" s="699"/>
      <c r="BK37" s="699"/>
      <c r="BL37" s="699"/>
      <c r="BM37" s="699"/>
      <c r="BN37" s="699"/>
      <c r="BO37" s="699"/>
      <c r="BP37" s="699"/>
      <c r="BQ37" s="699"/>
      <c r="BR37" s="699"/>
      <c r="BS37" s="699"/>
      <c r="BT37" s="699"/>
      <c r="BU37" s="700"/>
      <c r="BV37" s="664">
        <v>33061</v>
      </c>
      <c r="BW37" s="665"/>
      <c r="BX37" s="665"/>
      <c r="BY37" s="665"/>
      <c r="BZ37" s="665"/>
      <c r="CA37" s="665"/>
      <c r="CB37" s="708"/>
      <c r="CD37" s="698" t="s">
        <v>328</v>
      </c>
      <c r="CE37" s="699"/>
      <c r="CF37" s="699"/>
      <c r="CG37" s="699"/>
      <c r="CH37" s="699"/>
      <c r="CI37" s="699"/>
      <c r="CJ37" s="699"/>
      <c r="CK37" s="699"/>
      <c r="CL37" s="699"/>
      <c r="CM37" s="699"/>
      <c r="CN37" s="699"/>
      <c r="CO37" s="699"/>
      <c r="CP37" s="699"/>
      <c r="CQ37" s="700"/>
      <c r="CR37" s="664">
        <v>468089</v>
      </c>
      <c r="CS37" s="675"/>
      <c r="CT37" s="675"/>
      <c r="CU37" s="675"/>
      <c r="CV37" s="675"/>
      <c r="CW37" s="675"/>
      <c r="CX37" s="675"/>
      <c r="CY37" s="676"/>
      <c r="CZ37" s="667">
        <v>6</v>
      </c>
      <c r="DA37" s="677"/>
      <c r="DB37" s="677"/>
      <c r="DC37" s="678"/>
      <c r="DD37" s="670">
        <v>467593</v>
      </c>
      <c r="DE37" s="675"/>
      <c r="DF37" s="675"/>
      <c r="DG37" s="675"/>
      <c r="DH37" s="675"/>
      <c r="DI37" s="675"/>
      <c r="DJ37" s="675"/>
      <c r="DK37" s="676"/>
      <c r="DL37" s="670">
        <v>434298</v>
      </c>
      <c r="DM37" s="675"/>
      <c r="DN37" s="675"/>
      <c r="DO37" s="675"/>
      <c r="DP37" s="675"/>
      <c r="DQ37" s="675"/>
      <c r="DR37" s="675"/>
      <c r="DS37" s="675"/>
      <c r="DT37" s="675"/>
      <c r="DU37" s="675"/>
      <c r="DV37" s="676"/>
      <c r="DW37" s="667">
        <v>9.4</v>
      </c>
      <c r="DX37" s="677"/>
      <c r="DY37" s="677"/>
      <c r="DZ37" s="677"/>
      <c r="EA37" s="677"/>
      <c r="EB37" s="677"/>
      <c r="EC37" s="709"/>
    </row>
    <row r="38" spans="2:133" ht="11.25" customHeight="1" x14ac:dyDescent="0.15">
      <c r="B38" s="661" t="s">
        <v>329</v>
      </c>
      <c r="C38" s="662"/>
      <c r="D38" s="662"/>
      <c r="E38" s="662"/>
      <c r="F38" s="662"/>
      <c r="G38" s="662"/>
      <c r="H38" s="662"/>
      <c r="I38" s="662"/>
      <c r="J38" s="662"/>
      <c r="K38" s="662"/>
      <c r="L38" s="662"/>
      <c r="M38" s="662"/>
      <c r="N38" s="662"/>
      <c r="O38" s="662"/>
      <c r="P38" s="662"/>
      <c r="Q38" s="663"/>
      <c r="R38" s="664">
        <v>213625</v>
      </c>
      <c r="S38" s="665"/>
      <c r="T38" s="665"/>
      <c r="U38" s="665"/>
      <c r="V38" s="665"/>
      <c r="W38" s="665"/>
      <c r="X38" s="665"/>
      <c r="Y38" s="666"/>
      <c r="Z38" s="691">
        <v>2.6</v>
      </c>
      <c r="AA38" s="691"/>
      <c r="AB38" s="691"/>
      <c r="AC38" s="691"/>
      <c r="AD38" s="692" t="s">
        <v>126</v>
      </c>
      <c r="AE38" s="692"/>
      <c r="AF38" s="692"/>
      <c r="AG38" s="692"/>
      <c r="AH38" s="692"/>
      <c r="AI38" s="692"/>
      <c r="AJ38" s="692"/>
      <c r="AK38" s="692"/>
      <c r="AL38" s="667" t="s">
        <v>126</v>
      </c>
      <c r="AM38" s="668"/>
      <c r="AN38" s="668"/>
      <c r="AO38" s="693"/>
      <c r="AQ38" s="704" t="s">
        <v>330</v>
      </c>
      <c r="AR38" s="705"/>
      <c r="AS38" s="705"/>
      <c r="AT38" s="705"/>
      <c r="AU38" s="705"/>
      <c r="AV38" s="705"/>
      <c r="AW38" s="705"/>
      <c r="AX38" s="705"/>
      <c r="AY38" s="706"/>
      <c r="AZ38" s="664">
        <v>62227</v>
      </c>
      <c r="BA38" s="665"/>
      <c r="BB38" s="665"/>
      <c r="BC38" s="665"/>
      <c r="BD38" s="675"/>
      <c r="BE38" s="675"/>
      <c r="BF38" s="707"/>
      <c r="BG38" s="698" t="s">
        <v>331</v>
      </c>
      <c r="BH38" s="699"/>
      <c r="BI38" s="699"/>
      <c r="BJ38" s="699"/>
      <c r="BK38" s="699"/>
      <c r="BL38" s="699"/>
      <c r="BM38" s="699"/>
      <c r="BN38" s="699"/>
      <c r="BO38" s="699"/>
      <c r="BP38" s="699"/>
      <c r="BQ38" s="699"/>
      <c r="BR38" s="699"/>
      <c r="BS38" s="699"/>
      <c r="BT38" s="699"/>
      <c r="BU38" s="700"/>
      <c r="BV38" s="664">
        <v>1739</v>
      </c>
      <c r="BW38" s="665"/>
      <c r="BX38" s="665"/>
      <c r="BY38" s="665"/>
      <c r="BZ38" s="665"/>
      <c r="CA38" s="665"/>
      <c r="CB38" s="708"/>
      <c r="CD38" s="698" t="s">
        <v>332</v>
      </c>
      <c r="CE38" s="699"/>
      <c r="CF38" s="699"/>
      <c r="CG38" s="699"/>
      <c r="CH38" s="699"/>
      <c r="CI38" s="699"/>
      <c r="CJ38" s="699"/>
      <c r="CK38" s="699"/>
      <c r="CL38" s="699"/>
      <c r="CM38" s="699"/>
      <c r="CN38" s="699"/>
      <c r="CO38" s="699"/>
      <c r="CP38" s="699"/>
      <c r="CQ38" s="700"/>
      <c r="CR38" s="664">
        <v>737334</v>
      </c>
      <c r="CS38" s="665"/>
      <c r="CT38" s="665"/>
      <c r="CU38" s="665"/>
      <c r="CV38" s="665"/>
      <c r="CW38" s="665"/>
      <c r="CX38" s="665"/>
      <c r="CY38" s="666"/>
      <c r="CZ38" s="667">
        <v>9.5</v>
      </c>
      <c r="DA38" s="677"/>
      <c r="DB38" s="677"/>
      <c r="DC38" s="678"/>
      <c r="DD38" s="670">
        <v>638893</v>
      </c>
      <c r="DE38" s="665"/>
      <c r="DF38" s="665"/>
      <c r="DG38" s="665"/>
      <c r="DH38" s="665"/>
      <c r="DI38" s="665"/>
      <c r="DJ38" s="665"/>
      <c r="DK38" s="666"/>
      <c r="DL38" s="670">
        <v>623829</v>
      </c>
      <c r="DM38" s="665"/>
      <c r="DN38" s="665"/>
      <c r="DO38" s="665"/>
      <c r="DP38" s="665"/>
      <c r="DQ38" s="665"/>
      <c r="DR38" s="665"/>
      <c r="DS38" s="665"/>
      <c r="DT38" s="665"/>
      <c r="DU38" s="665"/>
      <c r="DV38" s="666"/>
      <c r="DW38" s="667">
        <v>13.5</v>
      </c>
      <c r="DX38" s="677"/>
      <c r="DY38" s="677"/>
      <c r="DZ38" s="677"/>
      <c r="EA38" s="677"/>
      <c r="EB38" s="677"/>
      <c r="EC38" s="709"/>
    </row>
    <row r="39" spans="2:133" ht="11.25" customHeight="1" x14ac:dyDescent="0.15">
      <c r="B39" s="661" t="s">
        <v>333</v>
      </c>
      <c r="C39" s="662"/>
      <c r="D39" s="662"/>
      <c r="E39" s="662"/>
      <c r="F39" s="662"/>
      <c r="G39" s="662"/>
      <c r="H39" s="662"/>
      <c r="I39" s="662"/>
      <c r="J39" s="662"/>
      <c r="K39" s="662"/>
      <c r="L39" s="662"/>
      <c r="M39" s="662"/>
      <c r="N39" s="662"/>
      <c r="O39" s="662"/>
      <c r="P39" s="662"/>
      <c r="Q39" s="663"/>
      <c r="R39" s="664">
        <v>143310</v>
      </c>
      <c r="S39" s="665"/>
      <c r="T39" s="665"/>
      <c r="U39" s="665"/>
      <c r="V39" s="665"/>
      <c r="W39" s="665"/>
      <c r="X39" s="665"/>
      <c r="Y39" s="666"/>
      <c r="Z39" s="691">
        <v>1.7</v>
      </c>
      <c r="AA39" s="691"/>
      <c r="AB39" s="691"/>
      <c r="AC39" s="691"/>
      <c r="AD39" s="692">
        <v>15</v>
      </c>
      <c r="AE39" s="692"/>
      <c r="AF39" s="692"/>
      <c r="AG39" s="692"/>
      <c r="AH39" s="692"/>
      <c r="AI39" s="692"/>
      <c r="AJ39" s="692"/>
      <c r="AK39" s="692"/>
      <c r="AL39" s="667">
        <v>0</v>
      </c>
      <c r="AM39" s="668"/>
      <c r="AN39" s="668"/>
      <c r="AO39" s="693"/>
      <c r="AQ39" s="704" t="s">
        <v>334</v>
      </c>
      <c r="AR39" s="705"/>
      <c r="AS39" s="705"/>
      <c r="AT39" s="705"/>
      <c r="AU39" s="705"/>
      <c r="AV39" s="705"/>
      <c r="AW39" s="705"/>
      <c r="AX39" s="705"/>
      <c r="AY39" s="706"/>
      <c r="AZ39" s="664">
        <v>24700</v>
      </c>
      <c r="BA39" s="665"/>
      <c r="BB39" s="665"/>
      <c r="BC39" s="665"/>
      <c r="BD39" s="675"/>
      <c r="BE39" s="675"/>
      <c r="BF39" s="707"/>
      <c r="BG39" s="698" t="s">
        <v>335</v>
      </c>
      <c r="BH39" s="699"/>
      <c r="BI39" s="699"/>
      <c r="BJ39" s="699"/>
      <c r="BK39" s="699"/>
      <c r="BL39" s="699"/>
      <c r="BM39" s="699"/>
      <c r="BN39" s="699"/>
      <c r="BO39" s="699"/>
      <c r="BP39" s="699"/>
      <c r="BQ39" s="699"/>
      <c r="BR39" s="699"/>
      <c r="BS39" s="699"/>
      <c r="BT39" s="699"/>
      <c r="BU39" s="700"/>
      <c r="BV39" s="664">
        <v>2786</v>
      </c>
      <c r="BW39" s="665"/>
      <c r="BX39" s="665"/>
      <c r="BY39" s="665"/>
      <c r="BZ39" s="665"/>
      <c r="CA39" s="665"/>
      <c r="CB39" s="708"/>
      <c r="CD39" s="698" t="s">
        <v>336</v>
      </c>
      <c r="CE39" s="699"/>
      <c r="CF39" s="699"/>
      <c r="CG39" s="699"/>
      <c r="CH39" s="699"/>
      <c r="CI39" s="699"/>
      <c r="CJ39" s="699"/>
      <c r="CK39" s="699"/>
      <c r="CL39" s="699"/>
      <c r="CM39" s="699"/>
      <c r="CN39" s="699"/>
      <c r="CO39" s="699"/>
      <c r="CP39" s="699"/>
      <c r="CQ39" s="700"/>
      <c r="CR39" s="664">
        <v>524175</v>
      </c>
      <c r="CS39" s="675"/>
      <c r="CT39" s="675"/>
      <c r="CU39" s="675"/>
      <c r="CV39" s="675"/>
      <c r="CW39" s="675"/>
      <c r="CX39" s="675"/>
      <c r="CY39" s="676"/>
      <c r="CZ39" s="667">
        <v>6.8</v>
      </c>
      <c r="DA39" s="677"/>
      <c r="DB39" s="677"/>
      <c r="DC39" s="678"/>
      <c r="DD39" s="670">
        <v>398474</v>
      </c>
      <c r="DE39" s="675"/>
      <c r="DF39" s="675"/>
      <c r="DG39" s="675"/>
      <c r="DH39" s="675"/>
      <c r="DI39" s="675"/>
      <c r="DJ39" s="675"/>
      <c r="DK39" s="676"/>
      <c r="DL39" s="670" t="s">
        <v>126</v>
      </c>
      <c r="DM39" s="675"/>
      <c r="DN39" s="675"/>
      <c r="DO39" s="675"/>
      <c r="DP39" s="675"/>
      <c r="DQ39" s="675"/>
      <c r="DR39" s="675"/>
      <c r="DS39" s="675"/>
      <c r="DT39" s="675"/>
      <c r="DU39" s="675"/>
      <c r="DV39" s="676"/>
      <c r="DW39" s="667" t="s">
        <v>126</v>
      </c>
      <c r="DX39" s="677"/>
      <c r="DY39" s="677"/>
      <c r="DZ39" s="677"/>
      <c r="EA39" s="677"/>
      <c r="EB39" s="677"/>
      <c r="EC39" s="709"/>
    </row>
    <row r="40" spans="2:133" ht="11.25" customHeight="1" x14ac:dyDescent="0.15">
      <c r="B40" s="661" t="s">
        <v>337</v>
      </c>
      <c r="C40" s="662"/>
      <c r="D40" s="662"/>
      <c r="E40" s="662"/>
      <c r="F40" s="662"/>
      <c r="G40" s="662"/>
      <c r="H40" s="662"/>
      <c r="I40" s="662"/>
      <c r="J40" s="662"/>
      <c r="K40" s="662"/>
      <c r="L40" s="662"/>
      <c r="M40" s="662"/>
      <c r="N40" s="662"/>
      <c r="O40" s="662"/>
      <c r="P40" s="662"/>
      <c r="Q40" s="663"/>
      <c r="R40" s="664">
        <v>542370</v>
      </c>
      <c r="S40" s="665"/>
      <c r="T40" s="665"/>
      <c r="U40" s="665"/>
      <c r="V40" s="665"/>
      <c r="W40" s="665"/>
      <c r="X40" s="665"/>
      <c r="Y40" s="666"/>
      <c r="Z40" s="691">
        <v>6.6</v>
      </c>
      <c r="AA40" s="691"/>
      <c r="AB40" s="691"/>
      <c r="AC40" s="691"/>
      <c r="AD40" s="692" t="s">
        <v>126</v>
      </c>
      <c r="AE40" s="692"/>
      <c r="AF40" s="692"/>
      <c r="AG40" s="692"/>
      <c r="AH40" s="692"/>
      <c r="AI40" s="692"/>
      <c r="AJ40" s="692"/>
      <c r="AK40" s="692"/>
      <c r="AL40" s="667" t="s">
        <v>126</v>
      </c>
      <c r="AM40" s="668"/>
      <c r="AN40" s="668"/>
      <c r="AO40" s="693"/>
      <c r="AQ40" s="704" t="s">
        <v>338</v>
      </c>
      <c r="AR40" s="705"/>
      <c r="AS40" s="705"/>
      <c r="AT40" s="705"/>
      <c r="AU40" s="705"/>
      <c r="AV40" s="705"/>
      <c r="AW40" s="705"/>
      <c r="AX40" s="705"/>
      <c r="AY40" s="706"/>
      <c r="AZ40" s="664" t="s">
        <v>126</v>
      </c>
      <c r="BA40" s="665"/>
      <c r="BB40" s="665"/>
      <c r="BC40" s="665"/>
      <c r="BD40" s="675"/>
      <c r="BE40" s="675"/>
      <c r="BF40" s="707"/>
      <c r="BG40" s="710" t="s">
        <v>339</v>
      </c>
      <c r="BH40" s="711"/>
      <c r="BI40" s="711"/>
      <c r="BJ40" s="711"/>
      <c r="BK40" s="711"/>
      <c r="BL40" s="363"/>
      <c r="BM40" s="699" t="s">
        <v>340</v>
      </c>
      <c r="BN40" s="699"/>
      <c r="BO40" s="699"/>
      <c r="BP40" s="699"/>
      <c r="BQ40" s="699"/>
      <c r="BR40" s="699"/>
      <c r="BS40" s="699"/>
      <c r="BT40" s="699"/>
      <c r="BU40" s="700"/>
      <c r="BV40" s="664">
        <v>74</v>
      </c>
      <c r="BW40" s="665"/>
      <c r="BX40" s="665"/>
      <c r="BY40" s="665"/>
      <c r="BZ40" s="665"/>
      <c r="CA40" s="665"/>
      <c r="CB40" s="708"/>
      <c r="CD40" s="698" t="s">
        <v>341</v>
      </c>
      <c r="CE40" s="699"/>
      <c r="CF40" s="699"/>
      <c r="CG40" s="699"/>
      <c r="CH40" s="699"/>
      <c r="CI40" s="699"/>
      <c r="CJ40" s="699"/>
      <c r="CK40" s="699"/>
      <c r="CL40" s="699"/>
      <c r="CM40" s="699"/>
      <c r="CN40" s="699"/>
      <c r="CO40" s="699"/>
      <c r="CP40" s="699"/>
      <c r="CQ40" s="700"/>
      <c r="CR40" s="664">
        <v>66489</v>
      </c>
      <c r="CS40" s="665"/>
      <c r="CT40" s="665"/>
      <c r="CU40" s="665"/>
      <c r="CV40" s="665"/>
      <c r="CW40" s="665"/>
      <c r="CX40" s="665"/>
      <c r="CY40" s="666"/>
      <c r="CZ40" s="667">
        <v>0.9</v>
      </c>
      <c r="DA40" s="677"/>
      <c r="DB40" s="677"/>
      <c r="DC40" s="678"/>
      <c r="DD40" s="670">
        <v>36489</v>
      </c>
      <c r="DE40" s="665"/>
      <c r="DF40" s="665"/>
      <c r="DG40" s="665"/>
      <c r="DH40" s="665"/>
      <c r="DI40" s="665"/>
      <c r="DJ40" s="665"/>
      <c r="DK40" s="666"/>
      <c r="DL40" s="670" t="s">
        <v>126</v>
      </c>
      <c r="DM40" s="665"/>
      <c r="DN40" s="665"/>
      <c r="DO40" s="665"/>
      <c r="DP40" s="665"/>
      <c r="DQ40" s="665"/>
      <c r="DR40" s="665"/>
      <c r="DS40" s="665"/>
      <c r="DT40" s="665"/>
      <c r="DU40" s="665"/>
      <c r="DV40" s="666"/>
      <c r="DW40" s="667" t="s">
        <v>126</v>
      </c>
      <c r="DX40" s="677"/>
      <c r="DY40" s="677"/>
      <c r="DZ40" s="677"/>
      <c r="EA40" s="677"/>
      <c r="EB40" s="677"/>
      <c r="EC40" s="709"/>
    </row>
    <row r="41" spans="2:133" ht="11.25" customHeight="1" x14ac:dyDescent="0.15">
      <c r="B41" s="661" t="s">
        <v>342</v>
      </c>
      <c r="C41" s="662"/>
      <c r="D41" s="662"/>
      <c r="E41" s="662"/>
      <c r="F41" s="662"/>
      <c r="G41" s="662"/>
      <c r="H41" s="662"/>
      <c r="I41" s="662"/>
      <c r="J41" s="662"/>
      <c r="K41" s="662"/>
      <c r="L41" s="662"/>
      <c r="M41" s="662"/>
      <c r="N41" s="662"/>
      <c r="O41" s="662"/>
      <c r="P41" s="662"/>
      <c r="Q41" s="663"/>
      <c r="R41" s="664" t="s">
        <v>126</v>
      </c>
      <c r="S41" s="665"/>
      <c r="T41" s="665"/>
      <c r="U41" s="665"/>
      <c r="V41" s="665"/>
      <c r="W41" s="665"/>
      <c r="X41" s="665"/>
      <c r="Y41" s="666"/>
      <c r="Z41" s="691" t="s">
        <v>126</v>
      </c>
      <c r="AA41" s="691"/>
      <c r="AB41" s="691"/>
      <c r="AC41" s="691"/>
      <c r="AD41" s="692" t="s">
        <v>126</v>
      </c>
      <c r="AE41" s="692"/>
      <c r="AF41" s="692"/>
      <c r="AG41" s="692"/>
      <c r="AH41" s="692"/>
      <c r="AI41" s="692"/>
      <c r="AJ41" s="692"/>
      <c r="AK41" s="692"/>
      <c r="AL41" s="667" t="s">
        <v>126</v>
      </c>
      <c r="AM41" s="668"/>
      <c r="AN41" s="668"/>
      <c r="AO41" s="693"/>
      <c r="AQ41" s="704" t="s">
        <v>343</v>
      </c>
      <c r="AR41" s="705"/>
      <c r="AS41" s="705"/>
      <c r="AT41" s="705"/>
      <c r="AU41" s="705"/>
      <c r="AV41" s="705"/>
      <c r="AW41" s="705"/>
      <c r="AX41" s="705"/>
      <c r="AY41" s="706"/>
      <c r="AZ41" s="664">
        <v>117984</v>
      </c>
      <c r="BA41" s="665"/>
      <c r="BB41" s="665"/>
      <c r="BC41" s="665"/>
      <c r="BD41" s="675"/>
      <c r="BE41" s="675"/>
      <c r="BF41" s="707"/>
      <c r="BG41" s="710"/>
      <c r="BH41" s="711"/>
      <c r="BI41" s="711"/>
      <c r="BJ41" s="711"/>
      <c r="BK41" s="711"/>
      <c r="BL41" s="363"/>
      <c r="BM41" s="699" t="s">
        <v>344</v>
      </c>
      <c r="BN41" s="699"/>
      <c r="BO41" s="699"/>
      <c r="BP41" s="699"/>
      <c r="BQ41" s="699"/>
      <c r="BR41" s="699"/>
      <c r="BS41" s="699"/>
      <c r="BT41" s="699"/>
      <c r="BU41" s="700"/>
      <c r="BV41" s="664" t="s">
        <v>126</v>
      </c>
      <c r="BW41" s="665"/>
      <c r="BX41" s="665"/>
      <c r="BY41" s="665"/>
      <c r="BZ41" s="665"/>
      <c r="CA41" s="665"/>
      <c r="CB41" s="708"/>
      <c r="CD41" s="698" t="s">
        <v>345</v>
      </c>
      <c r="CE41" s="699"/>
      <c r="CF41" s="699"/>
      <c r="CG41" s="699"/>
      <c r="CH41" s="699"/>
      <c r="CI41" s="699"/>
      <c r="CJ41" s="699"/>
      <c r="CK41" s="699"/>
      <c r="CL41" s="699"/>
      <c r="CM41" s="699"/>
      <c r="CN41" s="699"/>
      <c r="CO41" s="699"/>
      <c r="CP41" s="699"/>
      <c r="CQ41" s="700"/>
      <c r="CR41" s="664" t="s">
        <v>126</v>
      </c>
      <c r="CS41" s="675"/>
      <c r="CT41" s="675"/>
      <c r="CU41" s="675"/>
      <c r="CV41" s="675"/>
      <c r="CW41" s="675"/>
      <c r="CX41" s="675"/>
      <c r="CY41" s="676"/>
      <c r="CZ41" s="667" t="s">
        <v>126</v>
      </c>
      <c r="DA41" s="677"/>
      <c r="DB41" s="677"/>
      <c r="DC41" s="678"/>
      <c r="DD41" s="670" t="s">
        <v>126</v>
      </c>
      <c r="DE41" s="675"/>
      <c r="DF41" s="675"/>
      <c r="DG41" s="675"/>
      <c r="DH41" s="675"/>
      <c r="DI41" s="675"/>
      <c r="DJ41" s="675"/>
      <c r="DK41" s="676"/>
      <c r="DL41" s="671"/>
      <c r="DM41" s="672"/>
      <c r="DN41" s="672"/>
      <c r="DO41" s="672"/>
      <c r="DP41" s="672"/>
      <c r="DQ41" s="672"/>
      <c r="DR41" s="672"/>
      <c r="DS41" s="672"/>
      <c r="DT41" s="672"/>
      <c r="DU41" s="672"/>
      <c r="DV41" s="673"/>
      <c r="DW41" s="657"/>
      <c r="DX41" s="658"/>
      <c r="DY41" s="658"/>
      <c r="DZ41" s="658"/>
      <c r="EA41" s="658"/>
      <c r="EB41" s="658"/>
      <c r="EC41" s="659"/>
    </row>
    <row r="42" spans="2:133" ht="11.25" customHeight="1" x14ac:dyDescent="0.15">
      <c r="B42" s="661" t="s">
        <v>346</v>
      </c>
      <c r="C42" s="662"/>
      <c r="D42" s="662"/>
      <c r="E42" s="662"/>
      <c r="F42" s="662"/>
      <c r="G42" s="662"/>
      <c r="H42" s="662"/>
      <c r="I42" s="662"/>
      <c r="J42" s="662"/>
      <c r="K42" s="662"/>
      <c r="L42" s="662"/>
      <c r="M42" s="662"/>
      <c r="N42" s="662"/>
      <c r="O42" s="662"/>
      <c r="P42" s="662"/>
      <c r="Q42" s="663"/>
      <c r="R42" s="664" t="s">
        <v>126</v>
      </c>
      <c r="S42" s="665"/>
      <c r="T42" s="665"/>
      <c r="U42" s="665"/>
      <c r="V42" s="665"/>
      <c r="W42" s="665"/>
      <c r="X42" s="665"/>
      <c r="Y42" s="666"/>
      <c r="Z42" s="691" t="s">
        <v>126</v>
      </c>
      <c r="AA42" s="691"/>
      <c r="AB42" s="691"/>
      <c r="AC42" s="691"/>
      <c r="AD42" s="692" t="s">
        <v>126</v>
      </c>
      <c r="AE42" s="692"/>
      <c r="AF42" s="692"/>
      <c r="AG42" s="692"/>
      <c r="AH42" s="692"/>
      <c r="AI42" s="692"/>
      <c r="AJ42" s="692"/>
      <c r="AK42" s="692"/>
      <c r="AL42" s="667" t="s">
        <v>126</v>
      </c>
      <c r="AM42" s="668"/>
      <c r="AN42" s="668"/>
      <c r="AO42" s="693"/>
      <c r="AQ42" s="701" t="s">
        <v>347</v>
      </c>
      <c r="AR42" s="702"/>
      <c r="AS42" s="702"/>
      <c r="AT42" s="702"/>
      <c r="AU42" s="702"/>
      <c r="AV42" s="702"/>
      <c r="AW42" s="702"/>
      <c r="AX42" s="702"/>
      <c r="AY42" s="703"/>
      <c r="AZ42" s="644">
        <v>415950</v>
      </c>
      <c r="BA42" s="679"/>
      <c r="BB42" s="679"/>
      <c r="BC42" s="679"/>
      <c r="BD42" s="645"/>
      <c r="BE42" s="645"/>
      <c r="BF42" s="694"/>
      <c r="BG42" s="712"/>
      <c r="BH42" s="713"/>
      <c r="BI42" s="713"/>
      <c r="BJ42" s="713"/>
      <c r="BK42" s="713"/>
      <c r="BL42" s="364"/>
      <c r="BM42" s="695" t="s">
        <v>348</v>
      </c>
      <c r="BN42" s="695"/>
      <c r="BO42" s="695"/>
      <c r="BP42" s="695"/>
      <c r="BQ42" s="695"/>
      <c r="BR42" s="695"/>
      <c r="BS42" s="695"/>
      <c r="BT42" s="695"/>
      <c r="BU42" s="696"/>
      <c r="BV42" s="644">
        <v>352</v>
      </c>
      <c r="BW42" s="679"/>
      <c r="BX42" s="679"/>
      <c r="BY42" s="679"/>
      <c r="BZ42" s="679"/>
      <c r="CA42" s="679"/>
      <c r="CB42" s="697"/>
      <c r="CD42" s="661" t="s">
        <v>349</v>
      </c>
      <c r="CE42" s="662"/>
      <c r="CF42" s="662"/>
      <c r="CG42" s="662"/>
      <c r="CH42" s="662"/>
      <c r="CI42" s="662"/>
      <c r="CJ42" s="662"/>
      <c r="CK42" s="662"/>
      <c r="CL42" s="662"/>
      <c r="CM42" s="662"/>
      <c r="CN42" s="662"/>
      <c r="CO42" s="662"/>
      <c r="CP42" s="662"/>
      <c r="CQ42" s="663"/>
      <c r="CR42" s="664">
        <v>1199988</v>
      </c>
      <c r="CS42" s="675"/>
      <c r="CT42" s="675"/>
      <c r="CU42" s="675"/>
      <c r="CV42" s="675"/>
      <c r="CW42" s="675"/>
      <c r="CX42" s="675"/>
      <c r="CY42" s="676"/>
      <c r="CZ42" s="667">
        <v>15.5</v>
      </c>
      <c r="DA42" s="677"/>
      <c r="DB42" s="677"/>
      <c r="DC42" s="678"/>
      <c r="DD42" s="670">
        <v>297988</v>
      </c>
      <c r="DE42" s="675"/>
      <c r="DF42" s="675"/>
      <c r="DG42" s="675"/>
      <c r="DH42" s="675"/>
      <c r="DI42" s="675"/>
      <c r="DJ42" s="675"/>
      <c r="DK42" s="676"/>
      <c r="DL42" s="671"/>
      <c r="DM42" s="672"/>
      <c r="DN42" s="672"/>
      <c r="DO42" s="672"/>
      <c r="DP42" s="672"/>
      <c r="DQ42" s="672"/>
      <c r="DR42" s="672"/>
      <c r="DS42" s="672"/>
      <c r="DT42" s="672"/>
      <c r="DU42" s="672"/>
      <c r="DV42" s="673"/>
      <c r="DW42" s="657"/>
      <c r="DX42" s="658"/>
      <c r="DY42" s="658"/>
      <c r="DZ42" s="658"/>
      <c r="EA42" s="658"/>
      <c r="EB42" s="658"/>
      <c r="EC42" s="659"/>
    </row>
    <row r="43" spans="2:133" ht="11.25" customHeight="1" x14ac:dyDescent="0.15">
      <c r="B43" s="661" t="s">
        <v>350</v>
      </c>
      <c r="C43" s="662"/>
      <c r="D43" s="662"/>
      <c r="E43" s="662"/>
      <c r="F43" s="662"/>
      <c r="G43" s="662"/>
      <c r="H43" s="662"/>
      <c r="I43" s="662"/>
      <c r="J43" s="662"/>
      <c r="K43" s="662"/>
      <c r="L43" s="662"/>
      <c r="M43" s="662"/>
      <c r="N43" s="662"/>
      <c r="O43" s="662"/>
      <c r="P43" s="662"/>
      <c r="Q43" s="663"/>
      <c r="R43" s="664">
        <v>215270</v>
      </c>
      <c r="S43" s="665"/>
      <c r="T43" s="665"/>
      <c r="U43" s="665"/>
      <c r="V43" s="665"/>
      <c r="W43" s="665"/>
      <c r="X43" s="665"/>
      <c r="Y43" s="666"/>
      <c r="Z43" s="691">
        <v>2.6</v>
      </c>
      <c r="AA43" s="691"/>
      <c r="AB43" s="691"/>
      <c r="AC43" s="691"/>
      <c r="AD43" s="692" t="s">
        <v>126</v>
      </c>
      <c r="AE43" s="692"/>
      <c r="AF43" s="692"/>
      <c r="AG43" s="692"/>
      <c r="AH43" s="692"/>
      <c r="AI43" s="692"/>
      <c r="AJ43" s="692"/>
      <c r="AK43" s="692"/>
      <c r="AL43" s="667" t="s">
        <v>126</v>
      </c>
      <c r="AM43" s="668"/>
      <c r="AN43" s="668"/>
      <c r="AO43" s="693"/>
      <c r="BV43" s="219"/>
      <c r="BW43" s="219"/>
      <c r="BX43" s="219"/>
      <c r="BY43" s="219"/>
      <c r="BZ43" s="219"/>
      <c r="CA43" s="219"/>
      <c r="CB43" s="219"/>
      <c r="CD43" s="661" t="s">
        <v>351</v>
      </c>
      <c r="CE43" s="662"/>
      <c r="CF43" s="662"/>
      <c r="CG43" s="662"/>
      <c r="CH43" s="662"/>
      <c r="CI43" s="662"/>
      <c r="CJ43" s="662"/>
      <c r="CK43" s="662"/>
      <c r="CL43" s="662"/>
      <c r="CM43" s="662"/>
      <c r="CN43" s="662"/>
      <c r="CO43" s="662"/>
      <c r="CP43" s="662"/>
      <c r="CQ43" s="663"/>
      <c r="CR43" s="664">
        <v>36564</v>
      </c>
      <c r="CS43" s="675"/>
      <c r="CT43" s="675"/>
      <c r="CU43" s="675"/>
      <c r="CV43" s="675"/>
      <c r="CW43" s="675"/>
      <c r="CX43" s="675"/>
      <c r="CY43" s="676"/>
      <c r="CZ43" s="667">
        <v>0.5</v>
      </c>
      <c r="DA43" s="677"/>
      <c r="DB43" s="677"/>
      <c r="DC43" s="678"/>
      <c r="DD43" s="670">
        <v>35883</v>
      </c>
      <c r="DE43" s="675"/>
      <c r="DF43" s="675"/>
      <c r="DG43" s="675"/>
      <c r="DH43" s="675"/>
      <c r="DI43" s="675"/>
      <c r="DJ43" s="675"/>
      <c r="DK43" s="676"/>
      <c r="DL43" s="671"/>
      <c r="DM43" s="672"/>
      <c r="DN43" s="672"/>
      <c r="DO43" s="672"/>
      <c r="DP43" s="672"/>
      <c r="DQ43" s="672"/>
      <c r="DR43" s="672"/>
      <c r="DS43" s="672"/>
      <c r="DT43" s="672"/>
      <c r="DU43" s="672"/>
      <c r="DV43" s="673"/>
      <c r="DW43" s="657"/>
      <c r="DX43" s="658"/>
      <c r="DY43" s="658"/>
      <c r="DZ43" s="658"/>
      <c r="EA43" s="658"/>
      <c r="EB43" s="658"/>
      <c r="EC43" s="659"/>
    </row>
    <row r="44" spans="2:133" ht="11.25" customHeight="1" x14ac:dyDescent="0.15">
      <c r="B44" s="641" t="s">
        <v>352</v>
      </c>
      <c r="C44" s="642"/>
      <c r="D44" s="642"/>
      <c r="E44" s="642"/>
      <c r="F44" s="642"/>
      <c r="G44" s="642"/>
      <c r="H44" s="642"/>
      <c r="I44" s="642"/>
      <c r="J44" s="642"/>
      <c r="K44" s="642"/>
      <c r="L44" s="642"/>
      <c r="M44" s="642"/>
      <c r="N44" s="642"/>
      <c r="O44" s="642"/>
      <c r="P44" s="642"/>
      <c r="Q44" s="643"/>
      <c r="R44" s="644">
        <v>8232644</v>
      </c>
      <c r="S44" s="679"/>
      <c r="T44" s="679"/>
      <c r="U44" s="679"/>
      <c r="V44" s="679"/>
      <c r="W44" s="679"/>
      <c r="X44" s="679"/>
      <c r="Y44" s="680"/>
      <c r="Z44" s="681">
        <v>100</v>
      </c>
      <c r="AA44" s="681"/>
      <c r="AB44" s="681"/>
      <c r="AC44" s="681"/>
      <c r="AD44" s="682">
        <v>4418979</v>
      </c>
      <c r="AE44" s="682"/>
      <c r="AF44" s="682"/>
      <c r="AG44" s="682"/>
      <c r="AH44" s="682"/>
      <c r="AI44" s="682"/>
      <c r="AJ44" s="682"/>
      <c r="AK44" s="682"/>
      <c r="AL44" s="647">
        <v>100</v>
      </c>
      <c r="AM44" s="683"/>
      <c r="AN44" s="683"/>
      <c r="AO44" s="684"/>
      <c r="CD44" s="685" t="s">
        <v>299</v>
      </c>
      <c r="CE44" s="686"/>
      <c r="CF44" s="661" t="s">
        <v>353</v>
      </c>
      <c r="CG44" s="662"/>
      <c r="CH44" s="662"/>
      <c r="CI44" s="662"/>
      <c r="CJ44" s="662"/>
      <c r="CK44" s="662"/>
      <c r="CL44" s="662"/>
      <c r="CM44" s="662"/>
      <c r="CN44" s="662"/>
      <c r="CO44" s="662"/>
      <c r="CP44" s="662"/>
      <c r="CQ44" s="663"/>
      <c r="CR44" s="664">
        <v>889472</v>
      </c>
      <c r="CS44" s="665"/>
      <c r="CT44" s="665"/>
      <c r="CU44" s="665"/>
      <c r="CV44" s="665"/>
      <c r="CW44" s="665"/>
      <c r="CX44" s="665"/>
      <c r="CY44" s="666"/>
      <c r="CZ44" s="667">
        <v>11.5</v>
      </c>
      <c r="DA44" s="668"/>
      <c r="DB44" s="668"/>
      <c r="DC44" s="669"/>
      <c r="DD44" s="670">
        <v>277232</v>
      </c>
      <c r="DE44" s="665"/>
      <c r="DF44" s="665"/>
      <c r="DG44" s="665"/>
      <c r="DH44" s="665"/>
      <c r="DI44" s="665"/>
      <c r="DJ44" s="665"/>
      <c r="DK44" s="666"/>
      <c r="DL44" s="671"/>
      <c r="DM44" s="672"/>
      <c r="DN44" s="672"/>
      <c r="DO44" s="672"/>
      <c r="DP44" s="672"/>
      <c r="DQ44" s="672"/>
      <c r="DR44" s="672"/>
      <c r="DS44" s="672"/>
      <c r="DT44" s="672"/>
      <c r="DU44" s="672"/>
      <c r="DV44" s="673"/>
      <c r="DW44" s="657"/>
      <c r="DX44" s="658"/>
      <c r="DY44" s="658"/>
      <c r="DZ44" s="658"/>
      <c r="EA44" s="658"/>
      <c r="EB44" s="658"/>
      <c r="EC44" s="659"/>
    </row>
    <row r="45" spans="2:133" ht="11.25" customHeight="1" x14ac:dyDescent="0.15">
      <c r="B45" s="220"/>
      <c r="C45" s="220"/>
      <c r="D45" s="220"/>
      <c r="E45" s="220"/>
      <c r="F45" s="220"/>
      <c r="G45" s="220"/>
      <c r="H45" s="220"/>
      <c r="I45" s="220"/>
      <c r="J45" s="220"/>
      <c r="K45" s="220"/>
      <c r="L45" s="220"/>
      <c r="M45" s="220"/>
      <c r="N45" s="220"/>
      <c r="O45" s="220"/>
      <c r="P45" s="220"/>
      <c r="Q45" s="220"/>
      <c r="R45" s="220"/>
      <c r="S45" s="220"/>
      <c r="T45" s="220"/>
      <c r="U45" s="220"/>
      <c r="V45" s="220"/>
      <c r="W45" s="220"/>
      <c r="X45" s="220"/>
      <c r="Y45" s="220"/>
      <c r="Z45" s="220"/>
      <c r="AA45" s="220"/>
      <c r="AB45" s="220"/>
      <c r="AC45" s="220"/>
      <c r="AD45" s="220"/>
      <c r="AE45" s="220"/>
      <c r="AF45" s="220"/>
      <c r="AG45" s="220"/>
      <c r="AH45" s="220"/>
      <c r="AI45" s="220"/>
      <c r="AJ45" s="220"/>
      <c r="AK45" s="220"/>
      <c r="AL45" s="220"/>
      <c r="AM45" s="220"/>
      <c r="AN45" s="220"/>
      <c r="AO45" s="220"/>
      <c r="CD45" s="687"/>
      <c r="CE45" s="688"/>
      <c r="CF45" s="661" t="s">
        <v>354</v>
      </c>
      <c r="CG45" s="662"/>
      <c r="CH45" s="662"/>
      <c r="CI45" s="662"/>
      <c r="CJ45" s="662"/>
      <c r="CK45" s="662"/>
      <c r="CL45" s="662"/>
      <c r="CM45" s="662"/>
      <c r="CN45" s="662"/>
      <c r="CO45" s="662"/>
      <c r="CP45" s="662"/>
      <c r="CQ45" s="663"/>
      <c r="CR45" s="664">
        <v>571822</v>
      </c>
      <c r="CS45" s="675"/>
      <c r="CT45" s="675"/>
      <c r="CU45" s="675"/>
      <c r="CV45" s="675"/>
      <c r="CW45" s="675"/>
      <c r="CX45" s="675"/>
      <c r="CY45" s="676"/>
      <c r="CZ45" s="667">
        <v>7.4</v>
      </c>
      <c r="DA45" s="677"/>
      <c r="DB45" s="677"/>
      <c r="DC45" s="678"/>
      <c r="DD45" s="670">
        <v>104930</v>
      </c>
      <c r="DE45" s="675"/>
      <c r="DF45" s="675"/>
      <c r="DG45" s="675"/>
      <c r="DH45" s="675"/>
      <c r="DI45" s="675"/>
      <c r="DJ45" s="675"/>
      <c r="DK45" s="676"/>
      <c r="DL45" s="671"/>
      <c r="DM45" s="672"/>
      <c r="DN45" s="672"/>
      <c r="DO45" s="672"/>
      <c r="DP45" s="672"/>
      <c r="DQ45" s="672"/>
      <c r="DR45" s="672"/>
      <c r="DS45" s="672"/>
      <c r="DT45" s="672"/>
      <c r="DU45" s="672"/>
      <c r="DV45" s="673"/>
      <c r="DW45" s="657"/>
      <c r="DX45" s="658"/>
      <c r="DY45" s="658"/>
      <c r="DZ45" s="658"/>
      <c r="EA45" s="658"/>
      <c r="EB45" s="658"/>
      <c r="EC45" s="659"/>
    </row>
    <row r="46" spans="2:133" ht="11.25" customHeight="1" x14ac:dyDescent="0.15">
      <c r="B46" s="221" t="s">
        <v>355</v>
      </c>
      <c r="C46" s="221"/>
      <c r="D46" s="221"/>
      <c r="E46" s="221"/>
      <c r="F46" s="221"/>
      <c r="G46" s="221"/>
      <c r="H46" s="221"/>
      <c r="I46" s="221"/>
      <c r="J46" s="221"/>
      <c r="K46" s="221"/>
      <c r="L46" s="221"/>
      <c r="M46" s="221"/>
      <c r="N46" s="221"/>
      <c r="O46" s="221"/>
      <c r="P46" s="221"/>
      <c r="Q46" s="221"/>
      <c r="R46" s="221"/>
      <c r="S46" s="221"/>
      <c r="T46" s="221"/>
      <c r="U46" s="221"/>
      <c r="V46" s="221"/>
      <c r="W46" s="221"/>
      <c r="X46" s="221"/>
      <c r="Y46" s="221"/>
      <c r="Z46" s="221"/>
      <c r="AA46" s="221"/>
      <c r="AB46" s="221"/>
      <c r="AC46" s="221"/>
      <c r="AD46" s="221"/>
      <c r="AE46" s="221"/>
      <c r="AF46" s="221"/>
      <c r="AG46" s="221"/>
      <c r="AH46" s="221"/>
      <c r="AI46" s="221"/>
      <c r="AJ46" s="221"/>
      <c r="AK46" s="221"/>
      <c r="AL46" s="221"/>
      <c r="AM46" s="221"/>
      <c r="AN46" s="221"/>
      <c r="AO46" s="221"/>
      <c r="CD46" s="687"/>
      <c r="CE46" s="688"/>
      <c r="CF46" s="661" t="s">
        <v>356</v>
      </c>
      <c r="CG46" s="662"/>
      <c r="CH46" s="662"/>
      <c r="CI46" s="662"/>
      <c r="CJ46" s="662"/>
      <c r="CK46" s="662"/>
      <c r="CL46" s="662"/>
      <c r="CM46" s="662"/>
      <c r="CN46" s="662"/>
      <c r="CO46" s="662"/>
      <c r="CP46" s="662"/>
      <c r="CQ46" s="663"/>
      <c r="CR46" s="664">
        <v>311650</v>
      </c>
      <c r="CS46" s="665"/>
      <c r="CT46" s="665"/>
      <c r="CU46" s="665"/>
      <c r="CV46" s="665"/>
      <c r="CW46" s="665"/>
      <c r="CX46" s="665"/>
      <c r="CY46" s="666"/>
      <c r="CZ46" s="667">
        <v>4</v>
      </c>
      <c r="DA46" s="668"/>
      <c r="DB46" s="668"/>
      <c r="DC46" s="669"/>
      <c r="DD46" s="670">
        <v>166302</v>
      </c>
      <c r="DE46" s="665"/>
      <c r="DF46" s="665"/>
      <c r="DG46" s="665"/>
      <c r="DH46" s="665"/>
      <c r="DI46" s="665"/>
      <c r="DJ46" s="665"/>
      <c r="DK46" s="666"/>
      <c r="DL46" s="671"/>
      <c r="DM46" s="672"/>
      <c r="DN46" s="672"/>
      <c r="DO46" s="672"/>
      <c r="DP46" s="672"/>
      <c r="DQ46" s="672"/>
      <c r="DR46" s="672"/>
      <c r="DS46" s="672"/>
      <c r="DT46" s="672"/>
      <c r="DU46" s="672"/>
      <c r="DV46" s="673"/>
      <c r="DW46" s="657"/>
      <c r="DX46" s="658"/>
      <c r="DY46" s="658"/>
      <c r="DZ46" s="658"/>
      <c r="EA46" s="658"/>
      <c r="EB46" s="658"/>
      <c r="EC46" s="659"/>
    </row>
    <row r="47" spans="2:133" ht="11.25" customHeight="1" x14ac:dyDescent="0.15">
      <c r="B47" s="674" t="s">
        <v>357</v>
      </c>
      <c r="C47" s="674"/>
      <c r="D47" s="674"/>
      <c r="E47" s="674"/>
      <c r="F47" s="674"/>
      <c r="G47" s="674"/>
      <c r="H47" s="674"/>
      <c r="I47" s="674"/>
      <c r="J47" s="674"/>
      <c r="K47" s="674"/>
      <c r="L47" s="674"/>
      <c r="M47" s="674"/>
      <c r="N47" s="674"/>
      <c r="O47" s="674"/>
      <c r="P47" s="674"/>
      <c r="Q47" s="674"/>
      <c r="R47" s="674"/>
      <c r="S47" s="674"/>
      <c r="T47" s="674"/>
      <c r="U47" s="674"/>
      <c r="V47" s="674"/>
      <c r="W47" s="674"/>
      <c r="X47" s="674"/>
      <c r="Y47" s="674"/>
      <c r="Z47" s="674"/>
      <c r="AA47" s="674"/>
      <c r="AB47" s="674"/>
      <c r="AC47" s="674"/>
      <c r="AD47" s="674"/>
      <c r="AE47" s="674"/>
      <c r="AF47" s="674"/>
      <c r="AG47" s="674"/>
      <c r="AH47" s="674"/>
      <c r="AI47" s="674"/>
      <c r="AJ47" s="674"/>
      <c r="AK47" s="674"/>
      <c r="AL47" s="674"/>
      <c r="AM47" s="674"/>
      <c r="AN47" s="674"/>
      <c r="AO47" s="674"/>
      <c r="AP47" s="674"/>
      <c r="AQ47" s="674"/>
      <c r="AR47" s="674"/>
      <c r="AS47" s="674"/>
      <c r="AT47" s="674"/>
      <c r="AU47" s="674"/>
      <c r="AV47" s="674"/>
      <c r="AW47" s="674"/>
      <c r="AX47" s="674"/>
      <c r="AY47" s="674"/>
      <c r="AZ47" s="674"/>
      <c r="BA47" s="674"/>
      <c r="BB47" s="674"/>
      <c r="BC47" s="674"/>
      <c r="BD47" s="674"/>
      <c r="BE47" s="674"/>
      <c r="BF47" s="674"/>
      <c r="BG47" s="674"/>
      <c r="BH47" s="674"/>
      <c r="BI47" s="674"/>
      <c r="BJ47" s="674"/>
      <c r="BK47" s="674"/>
      <c r="BL47" s="674"/>
      <c r="BM47" s="674"/>
      <c r="BN47" s="674"/>
      <c r="BO47" s="674"/>
      <c r="BP47" s="674"/>
      <c r="BQ47" s="674"/>
      <c r="BR47" s="674"/>
      <c r="BS47" s="674"/>
      <c r="BT47" s="674"/>
      <c r="BU47" s="674"/>
      <c r="BV47" s="674"/>
      <c r="BW47" s="674"/>
      <c r="BX47" s="674"/>
      <c r="BY47" s="674"/>
      <c r="BZ47" s="674"/>
      <c r="CA47" s="674"/>
      <c r="CB47" s="674"/>
      <c r="CD47" s="687"/>
      <c r="CE47" s="688"/>
      <c r="CF47" s="661" t="s">
        <v>358</v>
      </c>
      <c r="CG47" s="662"/>
      <c r="CH47" s="662"/>
      <c r="CI47" s="662"/>
      <c r="CJ47" s="662"/>
      <c r="CK47" s="662"/>
      <c r="CL47" s="662"/>
      <c r="CM47" s="662"/>
      <c r="CN47" s="662"/>
      <c r="CO47" s="662"/>
      <c r="CP47" s="662"/>
      <c r="CQ47" s="663"/>
      <c r="CR47" s="664">
        <v>310516</v>
      </c>
      <c r="CS47" s="675"/>
      <c r="CT47" s="675"/>
      <c r="CU47" s="675"/>
      <c r="CV47" s="675"/>
      <c r="CW47" s="675"/>
      <c r="CX47" s="675"/>
      <c r="CY47" s="676"/>
      <c r="CZ47" s="667">
        <v>4</v>
      </c>
      <c r="DA47" s="677"/>
      <c r="DB47" s="677"/>
      <c r="DC47" s="678"/>
      <c r="DD47" s="670">
        <v>20756</v>
      </c>
      <c r="DE47" s="675"/>
      <c r="DF47" s="675"/>
      <c r="DG47" s="675"/>
      <c r="DH47" s="675"/>
      <c r="DI47" s="675"/>
      <c r="DJ47" s="675"/>
      <c r="DK47" s="676"/>
      <c r="DL47" s="671"/>
      <c r="DM47" s="672"/>
      <c r="DN47" s="672"/>
      <c r="DO47" s="672"/>
      <c r="DP47" s="672"/>
      <c r="DQ47" s="672"/>
      <c r="DR47" s="672"/>
      <c r="DS47" s="672"/>
      <c r="DT47" s="672"/>
      <c r="DU47" s="672"/>
      <c r="DV47" s="673"/>
      <c r="DW47" s="657"/>
      <c r="DX47" s="658"/>
      <c r="DY47" s="658"/>
      <c r="DZ47" s="658"/>
      <c r="EA47" s="658"/>
      <c r="EB47" s="658"/>
      <c r="EC47" s="659"/>
    </row>
    <row r="48" spans="2:133" x14ac:dyDescent="0.15">
      <c r="B48" s="660" t="s">
        <v>359</v>
      </c>
      <c r="C48" s="660"/>
      <c r="D48" s="660"/>
      <c r="E48" s="660"/>
      <c r="F48" s="660"/>
      <c r="G48" s="660"/>
      <c r="H48" s="660"/>
      <c r="I48" s="660"/>
      <c r="J48" s="660"/>
      <c r="K48" s="660"/>
      <c r="L48" s="660"/>
      <c r="M48" s="660"/>
      <c r="N48" s="660"/>
      <c r="O48" s="660"/>
      <c r="P48" s="660"/>
      <c r="Q48" s="660"/>
      <c r="R48" s="660"/>
      <c r="S48" s="660"/>
      <c r="T48" s="660"/>
      <c r="U48" s="660"/>
      <c r="V48" s="660"/>
      <c r="W48" s="660"/>
      <c r="X48" s="660"/>
      <c r="Y48" s="660"/>
      <c r="Z48" s="660"/>
      <c r="AA48" s="660"/>
      <c r="AB48" s="660"/>
      <c r="AC48" s="660"/>
      <c r="AD48" s="660"/>
      <c r="AE48" s="660"/>
      <c r="AF48" s="660"/>
      <c r="AG48" s="660"/>
      <c r="AH48" s="660"/>
      <c r="AI48" s="660"/>
      <c r="AJ48" s="660"/>
      <c r="AK48" s="660"/>
      <c r="AL48" s="660"/>
      <c r="AM48" s="660"/>
      <c r="AN48" s="660"/>
      <c r="AO48" s="660"/>
      <c r="AP48" s="660"/>
      <c r="AQ48" s="660"/>
      <c r="AR48" s="660"/>
      <c r="AS48" s="660"/>
      <c r="AT48" s="660"/>
      <c r="AU48" s="660"/>
      <c r="AV48" s="660"/>
      <c r="AW48" s="660"/>
      <c r="AX48" s="660"/>
      <c r="AY48" s="660"/>
      <c r="AZ48" s="660"/>
      <c r="BA48" s="660"/>
      <c r="BB48" s="660"/>
      <c r="BC48" s="660"/>
      <c r="BD48" s="660"/>
      <c r="BE48" s="660"/>
      <c r="BF48" s="660"/>
      <c r="BG48" s="660"/>
      <c r="BH48" s="660"/>
      <c r="BI48" s="660"/>
      <c r="BJ48" s="660"/>
      <c r="BK48" s="660"/>
      <c r="BL48" s="660"/>
      <c r="BM48" s="660"/>
      <c r="BN48" s="660"/>
      <c r="BO48" s="660"/>
      <c r="BP48" s="660"/>
      <c r="BQ48" s="660"/>
      <c r="BR48" s="660"/>
      <c r="BS48" s="660"/>
      <c r="BT48" s="660"/>
      <c r="BU48" s="660"/>
      <c r="BV48" s="660"/>
      <c r="BW48" s="660"/>
      <c r="BX48" s="660"/>
      <c r="BY48" s="660"/>
      <c r="BZ48" s="660"/>
      <c r="CA48" s="660"/>
      <c r="CB48" s="660"/>
      <c r="CD48" s="689"/>
      <c r="CE48" s="690"/>
      <c r="CF48" s="661" t="s">
        <v>360</v>
      </c>
      <c r="CG48" s="662"/>
      <c r="CH48" s="662"/>
      <c r="CI48" s="662"/>
      <c r="CJ48" s="662"/>
      <c r="CK48" s="662"/>
      <c r="CL48" s="662"/>
      <c r="CM48" s="662"/>
      <c r="CN48" s="662"/>
      <c r="CO48" s="662"/>
      <c r="CP48" s="662"/>
      <c r="CQ48" s="663"/>
      <c r="CR48" s="664" t="s">
        <v>126</v>
      </c>
      <c r="CS48" s="665"/>
      <c r="CT48" s="665"/>
      <c r="CU48" s="665"/>
      <c r="CV48" s="665"/>
      <c r="CW48" s="665"/>
      <c r="CX48" s="665"/>
      <c r="CY48" s="666"/>
      <c r="CZ48" s="667" t="s">
        <v>126</v>
      </c>
      <c r="DA48" s="668"/>
      <c r="DB48" s="668"/>
      <c r="DC48" s="669"/>
      <c r="DD48" s="670" t="s">
        <v>126</v>
      </c>
      <c r="DE48" s="665"/>
      <c r="DF48" s="665"/>
      <c r="DG48" s="665"/>
      <c r="DH48" s="665"/>
      <c r="DI48" s="665"/>
      <c r="DJ48" s="665"/>
      <c r="DK48" s="666"/>
      <c r="DL48" s="671"/>
      <c r="DM48" s="672"/>
      <c r="DN48" s="672"/>
      <c r="DO48" s="672"/>
      <c r="DP48" s="672"/>
      <c r="DQ48" s="672"/>
      <c r="DR48" s="672"/>
      <c r="DS48" s="672"/>
      <c r="DT48" s="672"/>
      <c r="DU48" s="672"/>
      <c r="DV48" s="673"/>
      <c r="DW48" s="657"/>
      <c r="DX48" s="658"/>
      <c r="DY48" s="658"/>
      <c r="DZ48" s="658"/>
      <c r="EA48" s="658"/>
      <c r="EB48" s="658"/>
      <c r="EC48" s="659"/>
    </row>
    <row r="49" spans="2:133" ht="11.25" customHeight="1" x14ac:dyDescent="0.15">
      <c r="B49" s="366"/>
      <c r="C49" s="221"/>
      <c r="D49" s="221"/>
      <c r="E49" s="221"/>
      <c r="F49" s="221"/>
      <c r="G49" s="221"/>
      <c r="H49" s="221"/>
      <c r="I49" s="221"/>
      <c r="J49" s="221"/>
      <c r="K49" s="221"/>
      <c r="L49" s="221"/>
      <c r="M49" s="221"/>
      <c r="N49" s="221"/>
      <c r="O49" s="221"/>
      <c r="P49" s="221"/>
      <c r="Q49" s="221"/>
      <c r="R49" s="221"/>
      <c r="S49" s="221"/>
      <c r="T49" s="221"/>
      <c r="U49" s="221"/>
      <c r="V49" s="221"/>
      <c r="W49" s="221"/>
      <c r="X49" s="221"/>
      <c r="Y49" s="221"/>
      <c r="Z49" s="221"/>
      <c r="AA49" s="221"/>
      <c r="AB49" s="221"/>
      <c r="AC49" s="221"/>
      <c r="AD49" s="221"/>
      <c r="AE49" s="221"/>
      <c r="AF49" s="221"/>
      <c r="AG49" s="221"/>
      <c r="AH49" s="221"/>
      <c r="AI49" s="221"/>
      <c r="AJ49" s="221"/>
      <c r="AK49" s="221"/>
      <c r="AL49" s="221"/>
      <c r="AM49" s="221"/>
      <c r="AN49" s="221"/>
      <c r="AO49" s="221"/>
      <c r="CD49" s="641" t="s">
        <v>361</v>
      </c>
      <c r="CE49" s="642"/>
      <c r="CF49" s="642"/>
      <c r="CG49" s="642"/>
      <c r="CH49" s="642"/>
      <c r="CI49" s="642"/>
      <c r="CJ49" s="642"/>
      <c r="CK49" s="642"/>
      <c r="CL49" s="642"/>
      <c r="CM49" s="642"/>
      <c r="CN49" s="642"/>
      <c r="CO49" s="642"/>
      <c r="CP49" s="642"/>
      <c r="CQ49" s="643"/>
      <c r="CR49" s="644">
        <v>7746907</v>
      </c>
      <c r="CS49" s="645"/>
      <c r="CT49" s="645"/>
      <c r="CU49" s="645"/>
      <c r="CV49" s="645"/>
      <c r="CW49" s="645"/>
      <c r="CX49" s="645"/>
      <c r="CY49" s="646"/>
      <c r="CZ49" s="647">
        <v>100</v>
      </c>
      <c r="DA49" s="648"/>
      <c r="DB49" s="648"/>
      <c r="DC49" s="649"/>
      <c r="DD49" s="650">
        <v>4983174</v>
      </c>
      <c r="DE49" s="645"/>
      <c r="DF49" s="645"/>
      <c r="DG49" s="645"/>
      <c r="DH49" s="645"/>
      <c r="DI49" s="645"/>
      <c r="DJ49" s="645"/>
      <c r="DK49" s="646"/>
      <c r="DL49" s="651"/>
      <c r="DM49" s="652"/>
      <c r="DN49" s="652"/>
      <c r="DO49" s="652"/>
      <c r="DP49" s="652"/>
      <c r="DQ49" s="652"/>
      <c r="DR49" s="652"/>
      <c r="DS49" s="652"/>
      <c r="DT49" s="652"/>
      <c r="DU49" s="652"/>
      <c r="DV49" s="653"/>
      <c r="DW49" s="654"/>
      <c r="DX49" s="655"/>
      <c r="DY49" s="655"/>
      <c r="DZ49" s="655"/>
      <c r="EA49" s="655"/>
      <c r="EB49" s="655"/>
      <c r="EC49" s="656"/>
    </row>
    <row r="50" spans="2:133" hidden="1" x14ac:dyDescent="0.15">
      <c r="B50" s="365"/>
      <c r="C50" s="220"/>
      <c r="D50" s="220"/>
      <c r="E50" s="220"/>
      <c r="F50" s="220"/>
      <c r="G50" s="220"/>
      <c r="H50" s="220"/>
      <c r="I50" s="220"/>
      <c r="J50" s="220"/>
      <c r="K50" s="220"/>
      <c r="L50" s="220"/>
      <c r="M50" s="220"/>
      <c r="N50" s="220"/>
      <c r="O50" s="220"/>
      <c r="P50" s="220"/>
      <c r="Q50" s="220"/>
      <c r="R50" s="220"/>
      <c r="S50" s="220"/>
      <c r="T50" s="220"/>
      <c r="U50" s="220"/>
      <c r="V50" s="220"/>
      <c r="W50" s="220"/>
      <c r="X50" s="220"/>
      <c r="Y50" s="220"/>
      <c r="Z50" s="220"/>
      <c r="AA50" s="220"/>
      <c r="AB50" s="220"/>
      <c r="AC50" s="220"/>
      <c r="AD50" s="220"/>
      <c r="AE50" s="220"/>
      <c r="AF50" s="220"/>
      <c r="AG50" s="220"/>
      <c r="AH50" s="220"/>
      <c r="AI50" s="220"/>
      <c r="AJ50" s="220"/>
      <c r="AK50" s="220"/>
      <c r="AL50" s="220"/>
      <c r="AM50" s="220"/>
      <c r="AN50" s="220"/>
      <c r="AO50" s="220"/>
    </row>
  </sheetData>
  <sheetProtection algorithmName="SHA-512" hashValue="NuO1lcEILTBdghu7KxV53StjHZr2AVtvM464egwHO3m5FVeHcyBtJiLU4foUGzUrUcITPJfd5apLn3PRJGC2fw==" saltValue="3LGibgWgJhBqeX2QOSxZwQ==" spinCount="100000" sheet="1" objects="1" scenarios="1"/>
  <mergeCells count="618">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AP24:BF24"/>
    <mergeCell ref="DL25:DV25"/>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G26:BN26"/>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BS25:CB25"/>
    <mergeCell ref="CD25:CQ25"/>
    <mergeCell ref="CR25:CY25"/>
    <mergeCell ref="CZ25:DC25"/>
    <mergeCell ref="DD25:DK25"/>
    <mergeCell ref="CD27:CQ27"/>
    <mergeCell ref="CR27:CY27"/>
    <mergeCell ref="CZ27:DC27"/>
    <mergeCell ref="DD27:DK27"/>
    <mergeCell ref="DL27:DV27"/>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R26:Y26"/>
    <mergeCell ref="Z26:AC26"/>
    <mergeCell ref="AD26:AK26"/>
    <mergeCell ref="AL26:AO26"/>
    <mergeCell ref="AP26:BF26"/>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30:DK30"/>
    <mergeCell ref="DL30:DV30"/>
    <mergeCell ref="DW30:EC30"/>
    <mergeCell ref="B31:Q31"/>
    <mergeCell ref="R31:Y31"/>
    <mergeCell ref="Z31:AC31"/>
    <mergeCell ref="CZ31:DC31"/>
    <mergeCell ref="DD31:DK31"/>
    <mergeCell ref="DL31:DV31"/>
    <mergeCell ref="DW31:EC31"/>
    <mergeCell ref="BX31:CB31"/>
    <mergeCell ref="CF31:CQ31"/>
    <mergeCell ref="CR32:CY32"/>
    <mergeCell ref="CZ32:DC32"/>
    <mergeCell ref="DD32:DK32"/>
    <mergeCell ref="DL32:DV32"/>
    <mergeCell ref="DW32:EC32"/>
    <mergeCell ref="BX32:CB32"/>
    <mergeCell ref="CF32:CQ32"/>
    <mergeCell ref="AX31:BF31"/>
    <mergeCell ref="BG31:BL31"/>
    <mergeCell ref="BM31:BQ31"/>
    <mergeCell ref="BR31:BW31"/>
    <mergeCell ref="AD31:AK31"/>
    <mergeCell ref="AL31:AO31"/>
    <mergeCell ref="AP31:AS33"/>
    <mergeCell ref="AT31:AT33"/>
    <mergeCell ref="CR31:CY31"/>
    <mergeCell ref="AX32:BF32"/>
    <mergeCell ref="BG32:BL32"/>
    <mergeCell ref="BM32:BQ32"/>
    <mergeCell ref="BR32:BW32"/>
    <mergeCell ref="B32:Q32"/>
    <mergeCell ref="R32:Y32"/>
    <mergeCell ref="Z32:AC32"/>
    <mergeCell ref="AD32:AK32"/>
    <mergeCell ref="AL32:AO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Z35:AC35"/>
    <mergeCell ref="AD35:AK35"/>
    <mergeCell ref="AL35:AO35"/>
    <mergeCell ref="AQ35:BF35"/>
    <mergeCell ref="CD34:CQ34"/>
    <mergeCell ref="CR34:CY34"/>
    <mergeCell ref="CZ34:DC34"/>
    <mergeCell ref="DD34:DK34"/>
    <mergeCell ref="DL34:DV34"/>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G35:CB35"/>
    <mergeCell ref="CD35:CQ35"/>
    <mergeCell ref="CR35:CY35"/>
    <mergeCell ref="CZ35:DC35"/>
    <mergeCell ref="DD35:DK35"/>
    <mergeCell ref="DL35:DV35"/>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40:Q40"/>
    <mergeCell ref="R40:Y40"/>
    <mergeCell ref="Z40:AC40"/>
    <mergeCell ref="AD40:AK40"/>
    <mergeCell ref="AL40:AO40"/>
    <mergeCell ref="AQ40:AY40"/>
    <mergeCell ref="AZ40:BF40"/>
    <mergeCell ref="BG40:BK42"/>
    <mergeCell ref="BM40:BU40"/>
    <mergeCell ref="BV39:CB39"/>
    <mergeCell ref="CD39:CQ39"/>
    <mergeCell ref="CR39:CY39"/>
    <mergeCell ref="CZ39:DC39"/>
    <mergeCell ref="DD39:DK39"/>
    <mergeCell ref="DL39:DV39"/>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Z42:AC42"/>
    <mergeCell ref="AD42:AK42"/>
    <mergeCell ref="AL42:AO42"/>
    <mergeCell ref="AQ42:AY42"/>
    <mergeCell ref="CD41:CQ41"/>
    <mergeCell ref="CR41:CY41"/>
    <mergeCell ref="CZ41:DC41"/>
    <mergeCell ref="DD41:DK41"/>
    <mergeCell ref="DL41:DV41"/>
    <mergeCell ref="B44:Q44"/>
    <mergeCell ref="R44:Y44"/>
    <mergeCell ref="Z44:AC44"/>
    <mergeCell ref="AD44:AK44"/>
    <mergeCell ref="AL44:AO44"/>
    <mergeCell ref="CD44:CE48"/>
    <mergeCell ref="DD42:DK42"/>
    <mergeCell ref="DL42:DV42"/>
    <mergeCell ref="DW42:EC42"/>
    <mergeCell ref="B43:Q43"/>
    <mergeCell ref="R43:Y43"/>
    <mergeCell ref="Z43:AC43"/>
    <mergeCell ref="AD43:AK43"/>
    <mergeCell ref="AL43:AO43"/>
    <mergeCell ref="CD43:CQ43"/>
    <mergeCell ref="CR43:CY43"/>
    <mergeCell ref="AZ42:BF42"/>
    <mergeCell ref="BM42:BU42"/>
    <mergeCell ref="BV42:CB42"/>
    <mergeCell ref="CD42:CQ42"/>
    <mergeCell ref="CR42:CY42"/>
    <mergeCell ref="CZ42:DC42"/>
    <mergeCell ref="B42:Q42"/>
    <mergeCell ref="R42:Y42"/>
    <mergeCell ref="CF44:CQ44"/>
    <mergeCell ref="CR44:CY44"/>
    <mergeCell ref="CZ44:DC44"/>
    <mergeCell ref="DD44:DK44"/>
    <mergeCell ref="DL44:DV44"/>
    <mergeCell ref="DW44:EC44"/>
    <mergeCell ref="CZ43:DC43"/>
    <mergeCell ref="DD43:DK43"/>
    <mergeCell ref="DL43:DV43"/>
    <mergeCell ref="DW43:EC43"/>
    <mergeCell ref="CF46:CQ46"/>
    <mergeCell ref="CR46:CY46"/>
    <mergeCell ref="CZ46:DC46"/>
    <mergeCell ref="DD46:DK46"/>
    <mergeCell ref="DL46:DV46"/>
    <mergeCell ref="DW46:EC46"/>
    <mergeCell ref="CF45:CQ45"/>
    <mergeCell ref="CR45:CY45"/>
    <mergeCell ref="CZ45:DC45"/>
    <mergeCell ref="DD45:DK45"/>
    <mergeCell ref="DL45:DV45"/>
    <mergeCell ref="DW45:EC45"/>
    <mergeCell ref="CD49:CQ49"/>
    <mergeCell ref="CR49:CY49"/>
    <mergeCell ref="CZ49:DC49"/>
    <mergeCell ref="DD49:DK49"/>
    <mergeCell ref="DL49:DV49"/>
    <mergeCell ref="DW49:EC49"/>
    <mergeCell ref="DW47:EC47"/>
    <mergeCell ref="B48:CB48"/>
    <mergeCell ref="CF48:CQ48"/>
    <mergeCell ref="CR48:CY48"/>
    <mergeCell ref="CZ48:DC48"/>
    <mergeCell ref="DD48:DK48"/>
    <mergeCell ref="DL48:DV48"/>
    <mergeCell ref="DW48:EC48"/>
    <mergeCell ref="B47:CB47"/>
    <mergeCell ref="CF47:CQ47"/>
    <mergeCell ref="CR47:CY47"/>
    <mergeCell ref="CZ47:DC47"/>
    <mergeCell ref="DD47:DK47"/>
    <mergeCell ref="DL47:DV47"/>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A135"/>
  <sheetViews>
    <sheetView zoomScale="70" zoomScaleNormal="70" zoomScaleSheetLayoutView="70" workbookViewId="0">
      <selection activeCell="A25" sqref="A25:BI25"/>
    </sheetView>
  </sheetViews>
  <sheetFormatPr defaultColWidth="0" defaultRowHeight="13.5" zeroHeight="1" x14ac:dyDescent="0.15"/>
  <cols>
    <col min="1" max="130" width="2.75" style="227" customWidth="1"/>
    <col min="131" max="131" width="1.625" style="227" customWidth="1"/>
    <col min="132" max="16384" width="9" style="227" hidden="1"/>
  </cols>
  <sheetData>
    <row r="1" spans="1:131" ht="11.25" customHeight="1" thickBot="1" x14ac:dyDescent="0.2">
      <c r="A1" s="223"/>
      <c r="B1" s="223"/>
      <c r="C1" s="223"/>
      <c r="D1" s="223"/>
      <c r="E1" s="223"/>
      <c r="F1" s="223"/>
      <c r="G1" s="223"/>
      <c r="H1" s="223"/>
      <c r="I1" s="223"/>
      <c r="J1" s="223"/>
      <c r="K1" s="223"/>
      <c r="L1" s="223"/>
      <c r="M1" s="223"/>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4"/>
      <c r="CE1" s="224"/>
      <c r="CF1" s="224"/>
      <c r="CG1" s="224"/>
      <c r="CH1" s="224"/>
      <c r="CI1" s="224"/>
      <c r="CJ1" s="224"/>
      <c r="CK1" s="224"/>
      <c r="CL1" s="224"/>
      <c r="CM1" s="224"/>
      <c r="CN1" s="224"/>
      <c r="CO1" s="224"/>
      <c r="CP1" s="224"/>
      <c r="CQ1" s="224"/>
      <c r="CR1" s="224"/>
      <c r="CS1" s="224"/>
      <c r="CT1" s="224"/>
      <c r="CU1" s="224"/>
      <c r="CV1" s="224"/>
      <c r="CW1" s="224"/>
      <c r="CX1" s="224"/>
      <c r="CY1" s="224"/>
      <c r="CZ1" s="224"/>
      <c r="DA1" s="224"/>
      <c r="DB1" s="224"/>
      <c r="DC1" s="224"/>
      <c r="DD1" s="224"/>
      <c r="DE1" s="224"/>
      <c r="DF1" s="224"/>
      <c r="DG1" s="224"/>
      <c r="DH1" s="224"/>
      <c r="DI1" s="224"/>
      <c r="DJ1" s="224"/>
      <c r="DK1" s="224"/>
      <c r="DL1" s="224"/>
      <c r="DM1" s="224"/>
      <c r="DN1" s="224"/>
      <c r="DO1" s="224"/>
      <c r="DP1" s="224"/>
      <c r="DQ1" s="225"/>
      <c r="DR1" s="225"/>
      <c r="DS1" s="225"/>
      <c r="DT1" s="225"/>
      <c r="DU1" s="225"/>
      <c r="DV1" s="225"/>
      <c r="DW1" s="225"/>
      <c r="DX1" s="225"/>
      <c r="DY1" s="225"/>
      <c r="DZ1" s="225"/>
      <c r="EA1" s="226"/>
    </row>
    <row r="2" spans="1:131" ht="26.25" customHeight="1" thickBot="1" x14ac:dyDescent="0.2">
      <c r="A2" s="785" t="s">
        <v>362</v>
      </c>
      <c r="B2" s="785"/>
      <c r="C2" s="785"/>
      <c r="D2" s="785"/>
      <c r="E2" s="785"/>
      <c r="F2" s="785"/>
      <c r="G2" s="785"/>
      <c r="H2" s="785"/>
      <c r="I2" s="785"/>
      <c r="J2" s="785"/>
      <c r="K2" s="785"/>
      <c r="L2" s="785"/>
      <c r="M2" s="785"/>
      <c r="N2" s="785"/>
      <c r="O2" s="785"/>
      <c r="P2" s="785"/>
      <c r="Q2" s="785"/>
      <c r="R2" s="785"/>
      <c r="S2" s="785"/>
      <c r="T2" s="785"/>
      <c r="U2" s="785"/>
      <c r="V2" s="785"/>
      <c r="W2" s="785"/>
      <c r="X2" s="785"/>
      <c r="Y2" s="785"/>
      <c r="Z2" s="785"/>
      <c r="AA2" s="785"/>
      <c r="AB2" s="785"/>
      <c r="AC2" s="785"/>
      <c r="AD2" s="785"/>
      <c r="AE2" s="785"/>
      <c r="AF2" s="785"/>
      <c r="AG2" s="785"/>
      <c r="AH2" s="785"/>
      <c r="AI2" s="785"/>
      <c r="AJ2" s="785"/>
      <c r="AK2" s="785"/>
      <c r="AL2" s="785"/>
      <c r="AM2" s="785"/>
      <c r="AN2" s="785"/>
      <c r="AO2" s="785"/>
      <c r="AP2" s="785"/>
      <c r="AQ2" s="785"/>
      <c r="AR2" s="785"/>
      <c r="AS2" s="785"/>
      <c r="AT2" s="785"/>
      <c r="AU2" s="785"/>
      <c r="AV2" s="785"/>
      <c r="AW2" s="785"/>
      <c r="AX2" s="785"/>
      <c r="AY2" s="785"/>
      <c r="AZ2" s="785"/>
      <c r="BA2" s="785"/>
      <c r="BB2" s="785"/>
      <c r="BC2" s="785"/>
      <c r="BD2" s="785"/>
      <c r="BE2" s="785"/>
      <c r="BF2" s="785"/>
      <c r="BG2" s="785"/>
      <c r="BH2" s="785"/>
      <c r="BI2" s="785"/>
      <c r="BJ2" s="224"/>
      <c r="BK2" s="224"/>
      <c r="BL2" s="224"/>
      <c r="BM2" s="224"/>
      <c r="BN2" s="224"/>
      <c r="BO2" s="224"/>
      <c r="BP2" s="224"/>
      <c r="BQ2" s="224"/>
      <c r="BR2" s="224"/>
      <c r="BS2" s="224"/>
      <c r="BT2" s="224"/>
      <c r="BU2" s="224"/>
      <c r="BV2" s="224"/>
      <c r="BW2" s="224"/>
      <c r="BX2" s="224"/>
      <c r="BY2" s="224"/>
      <c r="BZ2" s="224"/>
      <c r="CA2" s="224"/>
      <c r="CB2" s="224"/>
      <c r="CC2" s="224"/>
      <c r="CD2" s="224"/>
      <c r="CE2" s="224"/>
      <c r="CF2" s="224"/>
      <c r="CG2" s="224"/>
      <c r="CH2" s="224"/>
      <c r="CI2" s="224"/>
      <c r="CJ2" s="224"/>
      <c r="CK2" s="224"/>
      <c r="CL2" s="224"/>
      <c r="CM2" s="224"/>
      <c r="CN2" s="224"/>
      <c r="CO2" s="224"/>
      <c r="CP2" s="224"/>
      <c r="CQ2" s="224"/>
      <c r="CR2" s="224"/>
      <c r="CS2" s="224"/>
      <c r="CT2" s="224"/>
      <c r="CU2" s="224"/>
      <c r="CV2" s="224"/>
      <c r="CW2" s="224"/>
      <c r="CX2" s="224"/>
      <c r="CY2" s="224"/>
      <c r="CZ2" s="224"/>
      <c r="DA2" s="224"/>
      <c r="DB2" s="224"/>
      <c r="DC2" s="224"/>
      <c r="DD2" s="224"/>
      <c r="DE2" s="224"/>
      <c r="DF2" s="224"/>
      <c r="DG2" s="224"/>
      <c r="DH2" s="224"/>
      <c r="DI2" s="224"/>
      <c r="DJ2" s="786" t="s">
        <v>363</v>
      </c>
      <c r="DK2" s="787"/>
      <c r="DL2" s="787"/>
      <c r="DM2" s="787"/>
      <c r="DN2" s="787"/>
      <c r="DO2" s="788"/>
      <c r="DP2" s="224"/>
      <c r="DQ2" s="786" t="s">
        <v>364</v>
      </c>
      <c r="DR2" s="787"/>
      <c r="DS2" s="787"/>
      <c r="DT2" s="787"/>
      <c r="DU2" s="787"/>
      <c r="DV2" s="787"/>
      <c r="DW2" s="787"/>
      <c r="DX2" s="787"/>
      <c r="DY2" s="787"/>
      <c r="DZ2" s="788"/>
      <c r="EA2" s="226"/>
    </row>
    <row r="3" spans="1:131" ht="11.25" customHeight="1" x14ac:dyDescent="0.15">
      <c r="A3" s="224"/>
      <c r="B3" s="224"/>
      <c r="C3" s="224"/>
      <c r="D3" s="224"/>
      <c r="E3" s="224"/>
      <c r="F3" s="224"/>
      <c r="G3" s="224"/>
      <c r="H3" s="224"/>
      <c r="I3" s="224"/>
      <c r="J3" s="224"/>
      <c r="K3" s="224"/>
      <c r="L3" s="224"/>
      <c r="M3" s="224"/>
      <c r="N3" s="224"/>
      <c r="O3" s="224"/>
      <c r="P3" s="224"/>
      <c r="Q3" s="224"/>
      <c r="R3" s="224"/>
      <c r="S3" s="224"/>
      <c r="T3" s="224"/>
      <c r="U3" s="224"/>
      <c r="V3" s="224"/>
      <c r="W3" s="224"/>
      <c r="X3" s="224"/>
      <c r="Y3" s="224"/>
      <c r="Z3" s="224"/>
      <c r="AA3" s="224"/>
      <c r="AB3" s="224"/>
      <c r="AC3" s="224"/>
      <c r="AD3" s="224"/>
      <c r="AE3" s="224"/>
      <c r="AF3" s="224"/>
      <c r="AG3" s="224"/>
      <c r="AH3" s="224"/>
      <c r="AI3" s="224"/>
      <c r="AJ3" s="224"/>
      <c r="AK3" s="224"/>
      <c r="AL3" s="224"/>
      <c r="AM3" s="224"/>
      <c r="AN3" s="224"/>
      <c r="AO3" s="224"/>
      <c r="AP3" s="224"/>
      <c r="AQ3" s="224"/>
      <c r="AR3" s="224"/>
      <c r="AS3" s="224"/>
      <c r="AT3" s="224"/>
      <c r="AU3" s="224"/>
      <c r="AV3" s="224"/>
      <c r="AW3" s="224"/>
      <c r="AX3" s="224"/>
      <c r="AY3" s="224"/>
      <c r="AZ3" s="224"/>
      <c r="BA3" s="224"/>
      <c r="BB3" s="224"/>
      <c r="BC3" s="224"/>
      <c r="BD3" s="224"/>
      <c r="BE3" s="224"/>
      <c r="BF3" s="224"/>
      <c r="BG3" s="224"/>
      <c r="BH3" s="224"/>
      <c r="BI3" s="224"/>
      <c r="BJ3" s="224"/>
      <c r="BK3" s="224"/>
      <c r="BL3" s="224"/>
      <c r="BM3" s="224"/>
      <c r="BN3" s="224"/>
      <c r="BO3" s="224"/>
      <c r="BP3" s="224"/>
      <c r="BQ3" s="224"/>
      <c r="BR3" s="224"/>
      <c r="BS3" s="224"/>
      <c r="BT3" s="224"/>
      <c r="BU3" s="224"/>
      <c r="BV3" s="224"/>
      <c r="BW3" s="224"/>
      <c r="BX3" s="224"/>
      <c r="BY3" s="224"/>
      <c r="BZ3" s="224"/>
      <c r="CA3" s="224"/>
      <c r="CB3" s="224"/>
      <c r="CC3" s="224"/>
      <c r="CD3" s="224"/>
      <c r="CE3" s="224"/>
      <c r="CF3" s="224"/>
      <c r="CG3" s="224"/>
      <c r="CH3" s="224"/>
      <c r="CI3" s="224"/>
      <c r="CJ3" s="224"/>
      <c r="CK3" s="224"/>
      <c r="CL3" s="224"/>
      <c r="CM3" s="224"/>
      <c r="CN3" s="224"/>
      <c r="CO3" s="224"/>
      <c r="CP3" s="224"/>
      <c r="CQ3" s="224"/>
      <c r="CR3" s="224"/>
      <c r="CS3" s="224"/>
      <c r="CT3" s="224"/>
      <c r="CU3" s="224"/>
      <c r="CV3" s="224"/>
      <c r="CW3" s="224"/>
      <c r="CX3" s="224"/>
      <c r="CY3" s="224"/>
      <c r="CZ3" s="224"/>
      <c r="DA3" s="224"/>
      <c r="DB3" s="224"/>
      <c r="DC3" s="224"/>
      <c r="DD3" s="224"/>
      <c r="DE3" s="224"/>
      <c r="DF3" s="224"/>
      <c r="DG3" s="224"/>
      <c r="DH3" s="224"/>
      <c r="DI3" s="224"/>
      <c r="DJ3" s="224"/>
      <c r="DK3" s="224"/>
      <c r="DL3" s="224"/>
      <c r="DM3" s="224"/>
      <c r="DN3" s="224"/>
      <c r="DO3" s="224"/>
      <c r="DP3" s="224"/>
      <c r="DQ3" s="224"/>
      <c r="DR3" s="224"/>
      <c r="DS3" s="224"/>
      <c r="DT3" s="224"/>
      <c r="DU3" s="224"/>
      <c r="DV3" s="224"/>
      <c r="DW3" s="224"/>
      <c r="DX3" s="224"/>
      <c r="DY3" s="224"/>
      <c r="DZ3" s="224"/>
      <c r="EA3" s="226"/>
    </row>
    <row r="4" spans="1:131" s="231" customFormat="1" ht="26.25" customHeight="1" thickBot="1" x14ac:dyDescent="0.2">
      <c r="A4" s="789" t="s">
        <v>365</v>
      </c>
      <c r="B4" s="789"/>
      <c r="C4" s="789"/>
      <c r="D4" s="789"/>
      <c r="E4" s="789"/>
      <c r="F4" s="789"/>
      <c r="G4" s="789"/>
      <c r="H4" s="789"/>
      <c r="I4" s="789"/>
      <c r="J4" s="789"/>
      <c r="K4" s="789"/>
      <c r="L4" s="789"/>
      <c r="M4" s="789"/>
      <c r="N4" s="789"/>
      <c r="O4" s="789"/>
      <c r="P4" s="789"/>
      <c r="Q4" s="789"/>
      <c r="R4" s="789"/>
      <c r="S4" s="789"/>
      <c r="T4" s="789"/>
      <c r="U4" s="789"/>
      <c r="V4" s="789"/>
      <c r="W4" s="789"/>
      <c r="X4" s="789"/>
      <c r="Y4" s="789"/>
      <c r="Z4" s="789"/>
      <c r="AA4" s="789"/>
      <c r="AB4" s="789"/>
      <c r="AC4" s="789"/>
      <c r="AD4" s="789"/>
      <c r="AE4" s="789"/>
      <c r="AF4" s="789"/>
      <c r="AG4" s="789"/>
      <c r="AH4" s="789"/>
      <c r="AI4" s="789"/>
      <c r="AJ4" s="789"/>
      <c r="AK4" s="789"/>
      <c r="AL4" s="789"/>
      <c r="AM4" s="789"/>
      <c r="AN4" s="789"/>
      <c r="AO4" s="789"/>
      <c r="AP4" s="789"/>
      <c r="AQ4" s="789"/>
      <c r="AR4" s="789"/>
      <c r="AS4" s="789"/>
      <c r="AT4" s="789"/>
      <c r="AU4" s="789"/>
      <c r="AV4" s="789"/>
      <c r="AW4" s="789"/>
      <c r="AX4" s="789"/>
      <c r="AY4" s="789"/>
      <c r="AZ4" s="228"/>
      <c r="BA4" s="228"/>
      <c r="BB4" s="228"/>
      <c r="BC4" s="228"/>
      <c r="BD4" s="228"/>
      <c r="BE4" s="229"/>
      <c r="BF4" s="229"/>
      <c r="BG4" s="229"/>
      <c r="BH4" s="229"/>
      <c r="BI4" s="229"/>
      <c r="BJ4" s="229"/>
      <c r="BK4" s="229"/>
      <c r="BL4" s="229"/>
      <c r="BM4" s="229"/>
      <c r="BN4" s="229"/>
      <c r="BO4" s="229"/>
      <c r="BP4" s="229"/>
      <c r="BQ4" s="790" t="s">
        <v>366</v>
      </c>
      <c r="BR4" s="790"/>
      <c r="BS4" s="790"/>
      <c r="BT4" s="790"/>
      <c r="BU4" s="790"/>
      <c r="BV4" s="790"/>
      <c r="BW4" s="790"/>
      <c r="BX4" s="790"/>
      <c r="BY4" s="790"/>
      <c r="BZ4" s="790"/>
      <c r="CA4" s="790"/>
      <c r="CB4" s="790"/>
      <c r="CC4" s="790"/>
      <c r="CD4" s="790"/>
      <c r="CE4" s="790"/>
      <c r="CF4" s="790"/>
      <c r="CG4" s="790"/>
      <c r="CH4" s="790"/>
      <c r="CI4" s="790"/>
      <c r="CJ4" s="790"/>
      <c r="CK4" s="790"/>
      <c r="CL4" s="790"/>
      <c r="CM4" s="790"/>
      <c r="CN4" s="790"/>
      <c r="CO4" s="790"/>
      <c r="CP4" s="790"/>
      <c r="CQ4" s="790"/>
      <c r="CR4" s="790"/>
      <c r="CS4" s="790"/>
      <c r="CT4" s="790"/>
      <c r="CU4" s="790"/>
      <c r="CV4" s="790"/>
      <c r="CW4" s="790"/>
      <c r="CX4" s="790"/>
      <c r="CY4" s="790"/>
      <c r="CZ4" s="790"/>
      <c r="DA4" s="790"/>
      <c r="DB4" s="790"/>
      <c r="DC4" s="790"/>
      <c r="DD4" s="790"/>
      <c r="DE4" s="790"/>
      <c r="DF4" s="790"/>
      <c r="DG4" s="790"/>
      <c r="DH4" s="790"/>
      <c r="DI4" s="790"/>
      <c r="DJ4" s="790"/>
      <c r="DK4" s="790"/>
      <c r="DL4" s="790"/>
      <c r="DM4" s="790"/>
      <c r="DN4" s="790"/>
      <c r="DO4" s="790"/>
      <c r="DP4" s="790"/>
      <c r="DQ4" s="790"/>
      <c r="DR4" s="790"/>
      <c r="DS4" s="790"/>
      <c r="DT4" s="790"/>
      <c r="DU4" s="790"/>
      <c r="DV4" s="790"/>
      <c r="DW4" s="790"/>
      <c r="DX4" s="790"/>
      <c r="DY4" s="790"/>
      <c r="DZ4" s="790"/>
      <c r="EA4" s="230"/>
    </row>
    <row r="5" spans="1:131" s="231" customFormat="1" ht="26.25" customHeight="1" x14ac:dyDescent="0.15">
      <c r="A5" s="791" t="s">
        <v>367</v>
      </c>
      <c r="B5" s="792"/>
      <c r="C5" s="792"/>
      <c r="D5" s="792"/>
      <c r="E5" s="792"/>
      <c r="F5" s="792"/>
      <c r="G5" s="792"/>
      <c r="H5" s="792"/>
      <c r="I5" s="792"/>
      <c r="J5" s="792"/>
      <c r="K5" s="792"/>
      <c r="L5" s="792"/>
      <c r="M5" s="792"/>
      <c r="N5" s="792"/>
      <c r="O5" s="792"/>
      <c r="P5" s="793"/>
      <c r="Q5" s="797" t="s">
        <v>368</v>
      </c>
      <c r="R5" s="798"/>
      <c r="S5" s="798"/>
      <c r="T5" s="798"/>
      <c r="U5" s="799"/>
      <c r="V5" s="797" t="s">
        <v>369</v>
      </c>
      <c r="W5" s="798"/>
      <c r="X5" s="798"/>
      <c r="Y5" s="798"/>
      <c r="Z5" s="799"/>
      <c r="AA5" s="797" t="s">
        <v>370</v>
      </c>
      <c r="AB5" s="798"/>
      <c r="AC5" s="798"/>
      <c r="AD5" s="798"/>
      <c r="AE5" s="798"/>
      <c r="AF5" s="803" t="s">
        <v>371</v>
      </c>
      <c r="AG5" s="798"/>
      <c r="AH5" s="798"/>
      <c r="AI5" s="798"/>
      <c r="AJ5" s="804"/>
      <c r="AK5" s="798" t="s">
        <v>372</v>
      </c>
      <c r="AL5" s="798"/>
      <c r="AM5" s="798"/>
      <c r="AN5" s="798"/>
      <c r="AO5" s="799"/>
      <c r="AP5" s="797" t="s">
        <v>373</v>
      </c>
      <c r="AQ5" s="798"/>
      <c r="AR5" s="798"/>
      <c r="AS5" s="798"/>
      <c r="AT5" s="799"/>
      <c r="AU5" s="797" t="s">
        <v>374</v>
      </c>
      <c r="AV5" s="798"/>
      <c r="AW5" s="798"/>
      <c r="AX5" s="798"/>
      <c r="AY5" s="804"/>
      <c r="AZ5" s="228"/>
      <c r="BA5" s="228"/>
      <c r="BB5" s="228"/>
      <c r="BC5" s="228"/>
      <c r="BD5" s="228"/>
      <c r="BE5" s="229"/>
      <c r="BF5" s="229"/>
      <c r="BG5" s="229"/>
      <c r="BH5" s="229"/>
      <c r="BI5" s="229"/>
      <c r="BJ5" s="229"/>
      <c r="BK5" s="229"/>
      <c r="BL5" s="229"/>
      <c r="BM5" s="229"/>
      <c r="BN5" s="229"/>
      <c r="BO5" s="229"/>
      <c r="BP5" s="229"/>
      <c r="BQ5" s="791" t="s">
        <v>375</v>
      </c>
      <c r="BR5" s="792"/>
      <c r="BS5" s="792"/>
      <c r="BT5" s="792"/>
      <c r="BU5" s="792"/>
      <c r="BV5" s="792"/>
      <c r="BW5" s="792"/>
      <c r="BX5" s="792"/>
      <c r="BY5" s="792"/>
      <c r="BZ5" s="792"/>
      <c r="CA5" s="792"/>
      <c r="CB5" s="792"/>
      <c r="CC5" s="792"/>
      <c r="CD5" s="792"/>
      <c r="CE5" s="792"/>
      <c r="CF5" s="792"/>
      <c r="CG5" s="793"/>
      <c r="CH5" s="797" t="s">
        <v>376</v>
      </c>
      <c r="CI5" s="798"/>
      <c r="CJ5" s="798"/>
      <c r="CK5" s="798"/>
      <c r="CL5" s="799"/>
      <c r="CM5" s="797" t="s">
        <v>377</v>
      </c>
      <c r="CN5" s="798"/>
      <c r="CO5" s="798"/>
      <c r="CP5" s="798"/>
      <c r="CQ5" s="799"/>
      <c r="CR5" s="797" t="s">
        <v>378</v>
      </c>
      <c r="CS5" s="798"/>
      <c r="CT5" s="798"/>
      <c r="CU5" s="798"/>
      <c r="CV5" s="799"/>
      <c r="CW5" s="797" t="s">
        <v>379</v>
      </c>
      <c r="CX5" s="798"/>
      <c r="CY5" s="798"/>
      <c r="CZ5" s="798"/>
      <c r="DA5" s="799"/>
      <c r="DB5" s="797" t="s">
        <v>380</v>
      </c>
      <c r="DC5" s="798"/>
      <c r="DD5" s="798"/>
      <c r="DE5" s="798"/>
      <c r="DF5" s="799"/>
      <c r="DG5" s="827" t="s">
        <v>381</v>
      </c>
      <c r="DH5" s="828"/>
      <c r="DI5" s="828"/>
      <c r="DJ5" s="828"/>
      <c r="DK5" s="829"/>
      <c r="DL5" s="827" t="s">
        <v>382</v>
      </c>
      <c r="DM5" s="828"/>
      <c r="DN5" s="828"/>
      <c r="DO5" s="828"/>
      <c r="DP5" s="829"/>
      <c r="DQ5" s="797" t="s">
        <v>383</v>
      </c>
      <c r="DR5" s="798"/>
      <c r="DS5" s="798"/>
      <c r="DT5" s="798"/>
      <c r="DU5" s="799"/>
      <c r="DV5" s="797" t="s">
        <v>374</v>
      </c>
      <c r="DW5" s="798"/>
      <c r="DX5" s="798"/>
      <c r="DY5" s="798"/>
      <c r="DZ5" s="804"/>
      <c r="EA5" s="230"/>
    </row>
    <row r="6" spans="1:131" s="231" customFormat="1" ht="26.25" customHeight="1" thickBot="1" x14ac:dyDescent="0.2">
      <c r="A6" s="794"/>
      <c r="B6" s="795"/>
      <c r="C6" s="795"/>
      <c r="D6" s="795"/>
      <c r="E6" s="795"/>
      <c r="F6" s="795"/>
      <c r="G6" s="795"/>
      <c r="H6" s="795"/>
      <c r="I6" s="795"/>
      <c r="J6" s="795"/>
      <c r="K6" s="795"/>
      <c r="L6" s="795"/>
      <c r="M6" s="795"/>
      <c r="N6" s="795"/>
      <c r="O6" s="795"/>
      <c r="P6" s="796"/>
      <c r="Q6" s="800"/>
      <c r="R6" s="801"/>
      <c r="S6" s="801"/>
      <c r="T6" s="801"/>
      <c r="U6" s="802"/>
      <c r="V6" s="800"/>
      <c r="W6" s="801"/>
      <c r="X6" s="801"/>
      <c r="Y6" s="801"/>
      <c r="Z6" s="802"/>
      <c r="AA6" s="800"/>
      <c r="AB6" s="801"/>
      <c r="AC6" s="801"/>
      <c r="AD6" s="801"/>
      <c r="AE6" s="801"/>
      <c r="AF6" s="805"/>
      <c r="AG6" s="801"/>
      <c r="AH6" s="801"/>
      <c r="AI6" s="801"/>
      <c r="AJ6" s="806"/>
      <c r="AK6" s="801"/>
      <c r="AL6" s="801"/>
      <c r="AM6" s="801"/>
      <c r="AN6" s="801"/>
      <c r="AO6" s="802"/>
      <c r="AP6" s="800"/>
      <c r="AQ6" s="801"/>
      <c r="AR6" s="801"/>
      <c r="AS6" s="801"/>
      <c r="AT6" s="802"/>
      <c r="AU6" s="800"/>
      <c r="AV6" s="801"/>
      <c r="AW6" s="801"/>
      <c r="AX6" s="801"/>
      <c r="AY6" s="806"/>
      <c r="AZ6" s="228"/>
      <c r="BA6" s="228"/>
      <c r="BB6" s="228"/>
      <c r="BC6" s="228"/>
      <c r="BD6" s="228"/>
      <c r="BE6" s="229"/>
      <c r="BF6" s="229"/>
      <c r="BG6" s="229"/>
      <c r="BH6" s="229"/>
      <c r="BI6" s="229"/>
      <c r="BJ6" s="229"/>
      <c r="BK6" s="229"/>
      <c r="BL6" s="229"/>
      <c r="BM6" s="229"/>
      <c r="BN6" s="229"/>
      <c r="BO6" s="229"/>
      <c r="BP6" s="229"/>
      <c r="BQ6" s="794"/>
      <c r="BR6" s="795"/>
      <c r="BS6" s="795"/>
      <c r="BT6" s="795"/>
      <c r="BU6" s="795"/>
      <c r="BV6" s="795"/>
      <c r="BW6" s="795"/>
      <c r="BX6" s="795"/>
      <c r="BY6" s="795"/>
      <c r="BZ6" s="795"/>
      <c r="CA6" s="795"/>
      <c r="CB6" s="795"/>
      <c r="CC6" s="795"/>
      <c r="CD6" s="795"/>
      <c r="CE6" s="795"/>
      <c r="CF6" s="795"/>
      <c r="CG6" s="796"/>
      <c r="CH6" s="800"/>
      <c r="CI6" s="801"/>
      <c r="CJ6" s="801"/>
      <c r="CK6" s="801"/>
      <c r="CL6" s="802"/>
      <c r="CM6" s="800"/>
      <c r="CN6" s="801"/>
      <c r="CO6" s="801"/>
      <c r="CP6" s="801"/>
      <c r="CQ6" s="802"/>
      <c r="CR6" s="800"/>
      <c r="CS6" s="801"/>
      <c r="CT6" s="801"/>
      <c r="CU6" s="801"/>
      <c r="CV6" s="802"/>
      <c r="CW6" s="800"/>
      <c r="CX6" s="801"/>
      <c r="CY6" s="801"/>
      <c r="CZ6" s="801"/>
      <c r="DA6" s="802"/>
      <c r="DB6" s="800"/>
      <c r="DC6" s="801"/>
      <c r="DD6" s="801"/>
      <c r="DE6" s="801"/>
      <c r="DF6" s="802"/>
      <c r="DG6" s="830"/>
      <c r="DH6" s="831"/>
      <c r="DI6" s="831"/>
      <c r="DJ6" s="831"/>
      <c r="DK6" s="832"/>
      <c r="DL6" s="830"/>
      <c r="DM6" s="831"/>
      <c r="DN6" s="831"/>
      <c r="DO6" s="831"/>
      <c r="DP6" s="832"/>
      <c r="DQ6" s="800"/>
      <c r="DR6" s="801"/>
      <c r="DS6" s="801"/>
      <c r="DT6" s="801"/>
      <c r="DU6" s="802"/>
      <c r="DV6" s="800"/>
      <c r="DW6" s="801"/>
      <c r="DX6" s="801"/>
      <c r="DY6" s="801"/>
      <c r="DZ6" s="806"/>
      <c r="EA6" s="230"/>
    </row>
    <row r="7" spans="1:131" s="231" customFormat="1" ht="26.25" customHeight="1" thickTop="1" x14ac:dyDescent="0.15">
      <c r="A7" s="232">
        <v>1</v>
      </c>
      <c r="B7" s="813" t="s">
        <v>384</v>
      </c>
      <c r="C7" s="814"/>
      <c r="D7" s="814"/>
      <c r="E7" s="814"/>
      <c r="F7" s="814"/>
      <c r="G7" s="814"/>
      <c r="H7" s="814"/>
      <c r="I7" s="814"/>
      <c r="J7" s="814"/>
      <c r="K7" s="814"/>
      <c r="L7" s="814"/>
      <c r="M7" s="814"/>
      <c r="N7" s="814"/>
      <c r="O7" s="814"/>
      <c r="P7" s="815"/>
      <c r="Q7" s="816">
        <v>8235</v>
      </c>
      <c r="R7" s="817"/>
      <c r="S7" s="817"/>
      <c r="T7" s="817"/>
      <c r="U7" s="817"/>
      <c r="V7" s="817">
        <v>7749</v>
      </c>
      <c r="W7" s="817"/>
      <c r="X7" s="817"/>
      <c r="Y7" s="817"/>
      <c r="Z7" s="817"/>
      <c r="AA7" s="817">
        <v>486</v>
      </c>
      <c r="AB7" s="817"/>
      <c r="AC7" s="817"/>
      <c r="AD7" s="817"/>
      <c r="AE7" s="818"/>
      <c r="AF7" s="819">
        <v>441</v>
      </c>
      <c r="AG7" s="820"/>
      <c r="AH7" s="820"/>
      <c r="AI7" s="820"/>
      <c r="AJ7" s="821"/>
      <c r="AK7" s="822">
        <v>234</v>
      </c>
      <c r="AL7" s="823"/>
      <c r="AM7" s="823"/>
      <c r="AN7" s="823"/>
      <c r="AO7" s="823"/>
      <c r="AP7" s="823">
        <v>5403</v>
      </c>
      <c r="AQ7" s="823"/>
      <c r="AR7" s="823"/>
      <c r="AS7" s="823"/>
      <c r="AT7" s="823"/>
      <c r="AU7" s="824"/>
      <c r="AV7" s="824"/>
      <c r="AW7" s="824"/>
      <c r="AX7" s="824"/>
      <c r="AY7" s="825"/>
      <c r="AZ7" s="228"/>
      <c r="BA7" s="228"/>
      <c r="BB7" s="228"/>
      <c r="BC7" s="228"/>
      <c r="BD7" s="228"/>
      <c r="BE7" s="229"/>
      <c r="BF7" s="229"/>
      <c r="BG7" s="229"/>
      <c r="BH7" s="229"/>
      <c r="BI7" s="229"/>
      <c r="BJ7" s="229"/>
      <c r="BK7" s="229"/>
      <c r="BL7" s="229"/>
      <c r="BM7" s="229"/>
      <c r="BN7" s="229"/>
      <c r="BO7" s="229"/>
      <c r="BP7" s="229"/>
      <c r="BQ7" s="232">
        <v>1</v>
      </c>
      <c r="BR7" s="233"/>
      <c r="BS7" s="810" t="s">
        <v>595</v>
      </c>
      <c r="BT7" s="811"/>
      <c r="BU7" s="811"/>
      <c r="BV7" s="811"/>
      <c r="BW7" s="811"/>
      <c r="BX7" s="811"/>
      <c r="BY7" s="811"/>
      <c r="BZ7" s="811"/>
      <c r="CA7" s="811"/>
      <c r="CB7" s="811"/>
      <c r="CC7" s="811"/>
      <c r="CD7" s="811"/>
      <c r="CE7" s="811"/>
      <c r="CF7" s="811"/>
      <c r="CG7" s="826"/>
      <c r="CH7" s="807">
        <v>0</v>
      </c>
      <c r="CI7" s="808"/>
      <c r="CJ7" s="808"/>
      <c r="CK7" s="808"/>
      <c r="CL7" s="809"/>
      <c r="CM7" s="807">
        <v>8</v>
      </c>
      <c r="CN7" s="808"/>
      <c r="CO7" s="808"/>
      <c r="CP7" s="808"/>
      <c r="CQ7" s="809"/>
      <c r="CR7" s="807">
        <v>35</v>
      </c>
      <c r="CS7" s="808"/>
      <c r="CT7" s="808"/>
      <c r="CU7" s="808"/>
      <c r="CV7" s="809"/>
      <c r="CW7" s="807">
        <v>7</v>
      </c>
      <c r="CX7" s="808"/>
      <c r="CY7" s="808"/>
      <c r="CZ7" s="808"/>
      <c r="DA7" s="809"/>
      <c r="DB7" s="807" t="s">
        <v>600</v>
      </c>
      <c r="DC7" s="808"/>
      <c r="DD7" s="808"/>
      <c r="DE7" s="808"/>
      <c r="DF7" s="809"/>
      <c r="DG7" s="807" t="s">
        <v>600</v>
      </c>
      <c r="DH7" s="808"/>
      <c r="DI7" s="808"/>
      <c r="DJ7" s="808"/>
      <c r="DK7" s="809"/>
      <c r="DL7" s="807" t="s">
        <v>600</v>
      </c>
      <c r="DM7" s="808"/>
      <c r="DN7" s="808"/>
      <c r="DO7" s="808"/>
      <c r="DP7" s="809"/>
      <c r="DQ7" s="807" t="s">
        <v>600</v>
      </c>
      <c r="DR7" s="808"/>
      <c r="DS7" s="808"/>
      <c r="DT7" s="808"/>
      <c r="DU7" s="809"/>
      <c r="DV7" s="810"/>
      <c r="DW7" s="811"/>
      <c r="DX7" s="811"/>
      <c r="DY7" s="811"/>
      <c r="DZ7" s="812"/>
      <c r="EA7" s="230"/>
    </row>
    <row r="8" spans="1:131" s="231" customFormat="1" ht="26.25" customHeight="1" x14ac:dyDescent="0.15">
      <c r="A8" s="234">
        <v>2</v>
      </c>
      <c r="B8" s="844" t="s">
        <v>385</v>
      </c>
      <c r="C8" s="845"/>
      <c r="D8" s="845"/>
      <c r="E8" s="845"/>
      <c r="F8" s="845"/>
      <c r="G8" s="845"/>
      <c r="H8" s="845"/>
      <c r="I8" s="845"/>
      <c r="J8" s="845"/>
      <c r="K8" s="845"/>
      <c r="L8" s="845"/>
      <c r="M8" s="845"/>
      <c r="N8" s="845"/>
      <c r="O8" s="845"/>
      <c r="P8" s="846"/>
      <c r="Q8" s="847">
        <v>3</v>
      </c>
      <c r="R8" s="848"/>
      <c r="S8" s="848"/>
      <c r="T8" s="848"/>
      <c r="U8" s="848"/>
      <c r="V8" s="848">
        <v>3</v>
      </c>
      <c r="W8" s="848"/>
      <c r="X8" s="848"/>
      <c r="Y8" s="848"/>
      <c r="Z8" s="848"/>
      <c r="AA8" s="848">
        <v>0</v>
      </c>
      <c r="AB8" s="848"/>
      <c r="AC8" s="848"/>
      <c r="AD8" s="848"/>
      <c r="AE8" s="849"/>
      <c r="AF8" s="850">
        <v>0</v>
      </c>
      <c r="AG8" s="851"/>
      <c r="AH8" s="851"/>
      <c r="AI8" s="851"/>
      <c r="AJ8" s="852"/>
      <c r="AK8" s="833">
        <v>1</v>
      </c>
      <c r="AL8" s="834"/>
      <c r="AM8" s="834"/>
      <c r="AN8" s="834"/>
      <c r="AO8" s="834"/>
      <c r="AP8" s="834"/>
      <c r="AQ8" s="834"/>
      <c r="AR8" s="834"/>
      <c r="AS8" s="834"/>
      <c r="AT8" s="834"/>
      <c r="AU8" s="835"/>
      <c r="AV8" s="835"/>
      <c r="AW8" s="835"/>
      <c r="AX8" s="835"/>
      <c r="AY8" s="836"/>
      <c r="AZ8" s="228"/>
      <c r="BA8" s="228"/>
      <c r="BB8" s="228"/>
      <c r="BC8" s="228"/>
      <c r="BD8" s="228"/>
      <c r="BE8" s="229"/>
      <c r="BF8" s="229"/>
      <c r="BG8" s="229"/>
      <c r="BH8" s="229"/>
      <c r="BI8" s="229"/>
      <c r="BJ8" s="229"/>
      <c r="BK8" s="229"/>
      <c r="BL8" s="229"/>
      <c r="BM8" s="229"/>
      <c r="BN8" s="229"/>
      <c r="BO8" s="229"/>
      <c r="BP8" s="229"/>
      <c r="BQ8" s="234">
        <v>2</v>
      </c>
      <c r="BR8" s="235" t="s">
        <v>596</v>
      </c>
      <c r="BS8" s="837" t="s">
        <v>597</v>
      </c>
      <c r="BT8" s="838"/>
      <c r="BU8" s="838"/>
      <c r="BV8" s="838"/>
      <c r="BW8" s="838"/>
      <c r="BX8" s="838"/>
      <c r="BY8" s="838"/>
      <c r="BZ8" s="838"/>
      <c r="CA8" s="838"/>
      <c r="CB8" s="838"/>
      <c r="CC8" s="838"/>
      <c r="CD8" s="838"/>
      <c r="CE8" s="838"/>
      <c r="CF8" s="838"/>
      <c r="CG8" s="839"/>
      <c r="CH8" s="840">
        <v>-54</v>
      </c>
      <c r="CI8" s="841"/>
      <c r="CJ8" s="841"/>
      <c r="CK8" s="841"/>
      <c r="CL8" s="842"/>
      <c r="CM8" s="840">
        <v>-263</v>
      </c>
      <c r="CN8" s="841"/>
      <c r="CO8" s="841"/>
      <c r="CP8" s="841"/>
      <c r="CQ8" s="842"/>
      <c r="CR8" s="840">
        <v>30</v>
      </c>
      <c r="CS8" s="841"/>
      <c r="CT8" s="841"/>
      <c r="CU8" s="841"/>
      <c r="CV8" s="842"/>
      <c r="CW8" s="840" t="s">
        <v>600</v>
      </c>
      <c r="CX8" s="841"/>
      <c r="CY8" s="841"/>
      <c r="CZ8" s="841"/>
      <c r="DA8" s="842"/>
      <c r="DB8" s="840">
        <v>140</v>
      </c>
      <c r="DC8" s="841"/>
      <c r="DD8" s="841"/>
      <c r="DE8" s="841"/>
      <c r="DF8" s="842"/>
      <c r="DG8" s="840" t="s">
        <v>600</v>
      </c>
      <c r="DH8" s="841"/>
      <c r="DI8" s="841"/>
      <c r="DJ8" s="841"/>
      <c r="DK8" s="842"/>
      <c r="DL8" s="840">
        <v>10</v>
      </c>
      <c r="DM8" s="841"/>
      <c r="DN8" s="841"/>
      <c r="DO8" s="841"/>
      <c r="DP8" s="842"/>
      <c r="DQ8" s="840">
        <v>10</v>
      </c>
      <c r="DR8" s="841"/>
      <c r="DS8" s="841"/>
      <c r="DT8" s="841"/>
      <c r="DU8" s="842"/>
      <c r="DV8" s="837"/>
      <c r="DW8" s="838"/>
      <c r="DX8" s="838"/>
      <c r="DY8" s="838"/>
      <c r="DZ8" s="843"/>
      <c r="EA8" s="230"/>
    </row>
    <row r="9" spans="1:131" s="231" customFormat="1" ht="26.25" customHeight="1" x14ac:dyDescent="0.15">
      <c r="A9" s="234">
        <v>3</v>
      </c>
      <c r="B9" s="844"/>
      <c r="C9" s="845"/>
      <c r="D9" s="845"/>
      <c r="E9" s="845"/>
      <c r="F9" s="845"/>
      <c r="G9" s="845"/>
      <c r="H9" s="845"/>
      <c r="I9" s="845"/>
      <c r="J9" s="845"/>
      <c r="K9" s="845"/>
      <c r="L9" s="845"/>
      <c r="M9" s="845"/>
      <c r="N9" s="845"/>
      <c r="O9" s="845"/>
      <c r="P9" s="846"/>
      <c r="Q9" s="847"/>
      <c r="R9" s="848"/>
      <c r="S9" s="848"/>
      <c r="T9" s="848"/>
      <c r="U9" s="848"/>
      <c r="V9" s="848"/>
      <c r="W9" s="848"/>
      <c r="X9" s="848"/>
      <c r="Y9" s="848"/>
      <c r="Z9" s="848"/>
      <c r="AA9" s="848"/>
      <c r="AB9" s="848"/>
      <c r="AC9" s="848"/>
      <c r="AD9" s="848"/>
      <c r="AE9" s="849"/>
      <c r="AF9" s="850"/>
      <c r="AG9" s="851"/>
      <c r="AH9" s="851"/>
      <c r="AI9" s="851"/>
      <c r="AJ9" s="852"/>
      <c r="AK9" s="833"/>
      <c r="AL9" s="834"/>
      <c r="AM9" s="834"/>
      <c r="AN9" s="834"/>
      <c r="AO9" s="834"/>
      <c r="AP9" s="834"/>
      <c r="AQ9" s="834"/>
      <c r="AR9" s="834"/>
      <c r="AS9" s="834"/>
      <c r="AT9" s="834"/>
      <c r="AU9" s="835"/>
      <c r="AV9" s="835"/>
      <c r="AW9" s="835"/>
      <c r="AX9" s="835"/>
      <c r="AY9" s="836"/>
      <c r="AZ9" s="228"/>
      <c r="BA9" s="228"/>
      <c r="BB9" s="228"/>
      <c r="BC9" s="228"/>
      <c r="BD9" s="228"/>
      <c r="BE9" s="229"/>
      <c r="BF9" s="229"/>
      <c r="BG9" s="229"/>
      <c r="BH9" s="229"/>
      <c r="BI9" s="229"/>
      <c r="BJ9" s="229"/>
      <c r="BK9" s="229"/>
      <c r="BL9" s="229"/>
      <c r="BM9" s="229"/>
      <c r="BN9" s="229"/>
      <c r="BO9" s="229"/>
      <c r="BP9" s="229"/>
      <c r="BQ9" s="234">
        <v>3</v>
      </c>
      <c r="BR9" s="235"/>
      <c r="BS9" s="837" t="s">
        <v>598</v>
      </c>
      <c r="BT9" s="838"/>
      <c r="BU9" s="838"/>
      <c r="BV9" s="838"/>
      <c r="BW9" s="838"/>
      <c r="BX9" s="838"/>
      <c r="BY9" s="838"/>
      <c r="BZ9" s="838"/>
      <c r="CA9" s="838"/>
      <c r="CB9" s="838"/>
      <c r="CC9" s="838"/>
      <c r="CD9" s="838"/>
      <c r="CE9" s="838"/>
      <c r="CF9" s="838"/>
      <c r="CG9" s="839"/>
      <c r="CH9" s="840">
        <v>0</v>
      </c>
      <c r="CI9" s="841"/>
      <c r="CJ9" s="841"/>
      <c r="CK9" s="841"/>
      <c r="CL9" s="842"/>
      <c r="CM9" s="840">
        <v>28</v>
      </c>
      <c r="CN9" s="841"/>
      <c r="CO9" s="841"/>
      <c r="CP9" s="841"/>
      <c r="CQ9" s="842"/>
      <c r="CR9" s="840">
        <v>20</v>
      </c>
      <c r="CS9" s="841"/>
      <c r="CT9" s="841"/>
      <c r="CU9" s="841"/>
      <c r="CV9" s="842"/>
      <c r="CW9" s="840" t="s">
        <v>600</v>
      </c>
      <c r="CX9" s="841"/>
      <c r="CY9" s="841"/>
      <c r="CZ9" s="841"/>
      <c r="DA9" s="842"/>
      <c r="DB9" s="840" t="s">
        <v>600</v>
      </c>
      <c r="DC9" s="841"/>
      <c r="DD9" s="841"/>
      <c r="DE9" s="841"/>
      <c r="DF9" s="842"/>
      <c r="DG9" s="840" t="s">
        <v>600</v>
      </c>
      <c r="DH9" s="841"/>
      <c r="DI9" s="841"/>
      <c r="DJ9" s="841"/>
      <c r="DK9" s="842"/>
      <c r="DL9" s="840" t="s">
        <v>600</v>
      </c>
      <c r="DM9" s="841"/>
      <c r="DN9" s="841"/>
      <c r="DO9" s="841"/>
      <c r="DP9" s="842"/>
      <c r="DQ9" s="840" t="s">
        <v>600</v>
      </c>
      <c r="DR9" s="841"/>
      <c r="DS9" s="841"/>
      <c r="DT9" s="841"/>
      <c r="DU9" s="842"/>
      <c r="DV9" s="837"/>
      <c r="DW9" s="838"/>
      <c r="DX9" s="838"/>
      <c r="DY9" s="838"/>
      <c r="DZ9" s="843"/>
      <c r="EA9" s="230"/>
    </row>
    <row r="10" spans="1:131" s="231" customFormat="1" ht="26.25" customHeight="1" x14ac:dyDescent="0.15">
      <c r="A10" s="234">
        <v>4</v>
      </c>
      <c r="B10" s="844"/>
      <c r="C10" s="845"/>
      <c r="D10" s="845"/>
      <c r="E10" s="845"/>
      <c r="F10" s="845"/>
      <c r="G10" s="845"/>
      <c r="H10" s="845"/>
      <c r="I10" s="845"/>
      <c r="J10" s="845"/>
      <c r="K10" s="845"/>
      <c r="L10" s="845"/>
      <c r="M10" s="845"/>
      <c r="N10" s="845"/>
      <c r="O10" s="845"/>
      <c r="P10" s="846"/>
      <c r="Q10" s="847"/>
      <c r="R10" s="848"/>
      <c r="S10" s="848"/>
      <c r="T10" s="848"/>
      <c r="U10" s="848"/>
      <c r="V10" s="848"/>
      <c r="W10" s="848"/>
      <c r="X10" s="848"/>
      <c r="Y10" s="848"/>
      <c r="Z10" s="848"/>
      <c r="AA10" s="848"/>
      <c r="AB10" s="848"/>
      <c r="AC10" s="848"/>
      <c r="AD10" s="848"/>
      <c r="AE10" s="849"/>
      <c r="AF10" s="850"/>
      <c r="AG10" s="851"/>
      <c r="AH10" s="851"/>
      <c r="AI10" s="851"/>
      <c r="AJ10" s="852"/>
      <c r="AK10" s="833"/>
      <c r="AL10" s="834"/>
      <c r="AM10" s="834"/>
      <c r="AN10" s="834"/>
      <c r="AO10" s="834"/>
      <c r="AP10" s="834"/>
      <c r="AQ10" s="834"/>
      <c r="AR10" s="834"/>
      <c r="AS10" s="834"/>
      <c r="AT10" s="834"/>
      <c r="AU10" s="835"/>
      <c r="AV10" s="835"/>
      <c r="AW10" s="835"/>
      <c r="AX10" s="835"/>
      <c r="AY10" s="836"/>
      <c r="AZ10" s="228"/>
      <c r="BA10" s="228"/>
      <c r="BB10" s="228"/>
      <c r="BC10" s="228"/>
      <c r="BD10" s="228"/>
      <c r="BE10" s="229"/>
      <c r="BF10" s="229"/>
      <c r="BG10" s="229"/>
      <c r="BH10" s="229"/>
      <c r="BI10" s="229"/>
      <c r="BJ10" s="229"/>
      <c r="BK10" s="229"/>
      <c r="BL10" s="229"/>
      <c r="BM10" s="229"/>
      <c r="BN10" s="229"/>
      <c r="BO10" s="229"/>
      <c r="BP10" s="229"/>
      <c r="BQ10" s="234">
        <v>4</v>
      </c>
      <c r="BR10" s="235"/>
      <c r="BS10" s="837" t="s">
        <v>599</v>
      </c>
      <c r="BT10" s="838"/>
      <c r="BU10" s="838"/>
      <c r="BV10" s="838"/>
      <c r="BW10" s="838"/>
      <c r="BX10" s="838"/>
      <c r="BY10" s="838"/>
      <c r="BZ10" s="838"/>
      <c r="CA10" s="838"/>
      <c r="CB10" s="838"/>
      <c r="CC10" s="838"/>
      <c r="CD10" s="838"/>
      <c r="CE10" s="838"/>
      <c r="CF10" s="838"/>
      <c r="CG10" s="839"/>
      <c r="CH10" s="840">
        <v>-1</v>
      </c>
      <c r="CI10" s="841"/>
      <c r="CJ10" s="841"/>
      <c r="CK10" s="841"/>
      <c r="CL10" s="842"/>
      <c r="CM10" s="840">
        <v>70</v>
      </c>
      <c r="CN10" s="841"/>
      <c r="CO10" s="841"/>
      <c r="CP10" s="841"/>
      <c r="CQ10" s="842"/>
      <c r="CR10" s="840">
        <v>1</v>
      </c>
      <c r="CS10" s="841"/>
      <c r="CT10" s="841"/>
      <c r="CU10" s="841"/>
      <c r="CV10" s="842"/>
      <c r="CW10" s="840" t="s">
        <v>600</v>
      </c>
      <c r="CX10" s="841"/>
      <c r="CY10" s="841"/>
      <c r="CZ10" s="841"/>
      <c r="DA10" s="842"/>
      <c r="DB10" s="840" t="s">
        <v>600</v>
      </c>
      <c r="DC10" s="841"/>
      <c r="DD10" s="841"/>
      <c r="DE10" s="841"/>
      <c r="DF10" s="842"/>
      <c r="DG10" s="840" t="s">
        <v>600</v>
      </c>
      <c r="DH10" s="841"/>
      <c r="DI10" s="841"/>
      <c r="DJ10" s="841"/>
      <c r="DK10" s="842"/>
      <c r="DL10" s="840" t="s">
        <v>600</v>
      </c>
      <c r="DM10" s="841"/>
      <c r="DN10" s="841"/>
      <c r="DO10" s="841"/>
      <c r="DP10" s="842"/>
      <c r="DQ10" s="840" t="s">
        <v>600</v>
      </c>
      <c r="DR10" s="841"/>
      <c r="DS10" s="841"/>
      <c r="DT10" s="841"/>
      <c r="DU10" s="842"/>
      <c r="DV10" s="837"/>
      <c r="DW10" s="838"/>
      <c r="DX10" s="838"/>
      <c r="DY10" s="838"/>
      <c r="DZ10" s="843"/>
      <c r="EA10" s="230"/>
    </row>
    <row r="11" spans="1:131" s="231" customFormat="1" ht="26.25" customHeight="1" x14ac:dyDescent="0.15">
      <c r="A11" s="234">
        <v>5</v>
      </c>
      <c r="B11" s="844"/>
      <c r="C11" s="845"/>
      <c r="D11" s="845"/>
      <c r="E11" s="845"/>
      <c r="F11" s="845"/>
      <c r="G11" s="845"/>
      <c r="H11" s="845"/>
      <c r="I11" s="845"/>
      <c r="J11" s="845"/>
      <c r="K11" s="845"/>
      <c r="L11" s="845"/>
      <c r="M11" s="845"/>
      <c r="N11" s="845"/>
      <c r="O11" s="845"/>
      <c r="P11" s="846"/>
      <c r="Q11" s="847"/>
      <c r="R11" s="848"/>
      <c r="S11" s="848"/>
      <c r="T11" s="848"/>
      <c r="U11" s="848"/>
      <c r="V11" s="848"/>
      <c r="W11" s="848"/>
      <c r="X11" s="848"/>
      <c r="Y11" s="848"/>
      <c r="Z11" s="848"/>
      <c r="AA11" s="848"/>
      <c r="AB11" s="848"/>
      <c r="AC11" s="848"/>
      <c r="AD11" s="848"/>
      <c r="AE11" s="849"/>
      <c r="AF11" s="850"/>
      <c r="AG11" s="851"/>
      <c r="AH11" s="851"/>
      <c r="AI11" s="851"/>
      <c r="AJ11" s="852"/>
      <c r="AK11" s="833"/>
      <c r="AL11" s="834"/>
      <c r="AM11" s="834"/>
      <c r="AN11" s="834"/>
      <c r="AO11" s="834"/>
      <c r="AP11" s="834"/>
      <c r="AQ11" s="834"/>
      <c r="AR11" s="834"/>
      <c r="AS11" s="834"/>
      <c r="AT11" s="834"/>
      <c r="AU11" s="835"/>
      <c r="AV11" s="835"/>
      <c r="AW11" s="835"/>
      <c r="AX11" s="835"/>
      <c r="AY11" s="836"/>
      <c r="AZ11" s="228"/>
      <c r="BA11" s="228"/>
      <c r="BB11" s="228"/>
      <c r="BC11" s="228"/>
      <c r="BD11" s="228"/>
      <c r="BE11" s="229"/>
      <c r="BF11" s="229"/>
      <c r="BG11" s="229"/>
      <c r="BH11" s="229"/>
      <c r="BI11" s="229"/>
      <c r="BJ11" s="229"/>
      <c r="BK11" s="229"/>
      <c r="BL11" s="229"/>
      <c r="BM11" s="229"/>
      <c r="BN11" s="229"/>
      <c r="BO11" s="229"/>
      <c r="BP11" s="229"/>
      <c r="BQ11" s="234">
        <v>5</v>
      </c>
      <c r="BR11" s="235"/>
      <c r="BS11" s="837"/>
      <c r="BT11" s="838"/>
      <c r="BU11" s="838"/>
      <c r="BV11" s="838"/>
      <c r="BW11" s="838"/>
      <c r="BX11" s="838"/>
      <c r="BY11" s="838"/>
      <c r="BZ11" s="838"/>
      <c r="CA11" s="838"/>
      <c r="CB11" s="838"/>
      <c r="CC11" s="838"/>
      <c r="CD11" s="838"/>
      <c r="CE11" s="838"/>
      <c r="CF11" s="838"/>
      <c r="CG11" s="839"/>
      <c r="CH11" s="840"/>
      <c r="CI11" s="841"/>
      <c r="CJ11" s="841"/>
      <c r="CK11" s="841"/>
      <c r="CL11" s="842"/>
      <c r="CM11" s="840"/>
      <c r="CN11" s="841"/>
      <c r="CO11" s="841"/>
      <c r="CP11" s="841"/>
      <c r="CQ11" s="842"/>
      <c r="CR11" s="840"/>
      <c r="CS11" s="841"/>
      <c r="CT11" s="841"/>
      <c r="CU11" s="841"/>
      <c r="CV11" s="842"/>
      <c r="CW11" s="840"/>
      <c r="CX11" s="841"/>
      <c r="CY11" s="841"/>
      <c r="CZ11" s="841"/>
      <c r="DA11" s="842"/>
      <c r="DB11" s="840"/>
      <c r="DC11" s="841"/>
      <c r="DD11" s="841"/>
      <c r="DE11" s="841"/>
      <c r="DF11" s="842"/>
      <c r="DG11" s="840"/>
      <c r="DH11" s="841"/>
      <c r="DI11" s="841"/>
      <c r="DJ11" s="841"/>
      <c r="DK11" s="842"/>
      <c r="DL11" s="840"/>
      <c r="DM11" s="841"/>
      <c r="DN11" s="841"/>
      <c r="DO11" s="841"/>
      <c r="DP11" s="842"/>
      <c r="DQ11" s="840"/>
      <c r="DR11" s="841"/>
      <c r="DS11" s="841"/>
      <c r="DT11" s="841"/>
      <c r="DU11" s="842"/>
      <c r="DV11" s="837"/>
      <c r="DW11" s="838"/>
      <c r="DX11" s="838"/>
      <c r="DY11" s="838"/>
      <c r="DZ11" s="843"/>
      <c r="EA11" s="230"/>
    </row>
    <row r="12" spans="1:131" s="231" customFormat="1" ht="26.25" customHeight="1" x14ac:dyDescent="0.15">
      <c r="A12" s="234">
        <v>6</v>
      </c>
      <c r="B12" s="844"/>
      <c r="C12" s="845"/>
      <c r="D12" s="845"/>
      <c r="E12" s="845"/>
      <c r="F12" s="845"/>
      <c r="G12" s="845"/>
      <c r="H12" s="845"/>
      <c r="I12" s="845"/>
      <c r="J12" s="845"/>
      <c r="K12" s="845"/>
      <c r="L12" s="845"/>
      <c r="M12" s="845"/>
      <c r="N12" s="845"/>
      <c r="O12" s="845"/>
      <c r="P12" s="846"/>
      <c r="Q12" s="847"/>
      <c r="R12" s="848"/>
      <c r="S12" s="848"/>
      <c r="T12" s="848"/>
      <c r="U12" s="848"/>
      <c r="V12" s="848"/>
      <c r="W12" s="848"/>
      <c r="X12" s="848"/>
      <c r="Y12" s="848"/>
      <c r="Z12" s="848"/>
      <c r="AA12" s="848"/>
      <c r="AB12" s="848"/>
      <c r="AC12" s="848"/>
      <c r="AD12" s="848"/>
      <c r="AE12" s="849"/>
      <c r="AF12" s="850"/>
      <c r="AG12" s="851"/>
      <c r="AH12" s="851"/>
      <c r="AI12" s="851"/>
      <c r="AJ12" s="852"/>
      <c r="AK12" s="833"/>
      <c r="AL12" s="834"/>
      <c r="AM12" s="834"/>
      <c r="AN12" s="834"/>
      <c r="AO12" s="834"/>
      <c r="AP12" s="834"/>
      <c r="AQ12" s="834"/>
      <c r="AR12" s="834"/>
      <c r="AS12" s="834"/>
      <c r="AT12" s="834"/>
      <c r="AU12" s="835"/>
      <c r="AV12" s="835"/>
      <c r="AW12" s="835"/>
      <c r="AX12" s="835"/>
      <c r="AY12" s="836"/>
      <c r="AZ12" s="228"/>
      <c r="BA12" s="228"/>
      <c r="BB12" s="228"/>
      <c r="BC12" s="228"/>
      <c r="BD12" s="228"/>
      <c r="BE12" s="229"/>
      <c r="BF12" s="229"/>
      <c r="BG12" s="229"/>
      <c r="BH12" s="229"/>
      <c r="BI12" s="229"/>
      <c r="BJ12" s="229"/>
      <c r="BK12" s="229"/>
      <c r="BL12" s="229"/>
      <c r="BM12" s="229"/>
      <c r="BN12" s="229"/>
      <c r="BO12" s="229"/>
      <c r="BP12" s="229"/>
      <c r="BQ12" s="234">
        <v>6</v>
      </c>
      <c r="BR12" s="235"/>
      <c r="BS12" s="837"/>
      <c r="BT12" s="838"/>
      <c r="BU12" s="838"/>
      <c r="BV12" s="838"/>
      <c r="BW12" s="838"/>
      <c r="BX12" s="838"/>
      <c r="BY12" s="838"/>
      <c r="BZ12" s="838"/>
      <c r="CA12" s="838"/>
      <c r="CB12" s="838"/>
      <c r="CC12" s="838"/>
      <c r="CD12" s="838"/>
      <c r="CE12" s="838"/>
      <c r="CF12" s="838"/>
      <c r="CG12" s="839"/>
      <c r="CH12" s="840"/>
      <c r="CI12" s="841"/>
      <c r="CJ12" s="841"/>
      <c r="CK12" s="841"/>
      <c r="CL12" s="842"/>
      <c r="CM12" s="840"/>
      <c r="CN12" s="841"/>
      <c r="CO12" s="841"/>
      <c r="CP12" s="841"/>
      <c r="CQ12" s="842"/>
      <c r="CR12" s="840"/>
      <c r="CS12" s="841"/>
      <c r="CT12" s="841"/>
      <c r="CU12" s="841"/>
      <c r="CV12" s="842"/>
      <c r="CW12" s="840"/>
      <c r="CX12" s="841"/>
      <c r="CY12" s="841"/>
      <c r="CZ12" s="841"/>
      <c r="DA12" s="842"/>
      <c r="DB12" s="840"/>
      <c r="DC12" s="841"/>
      <c r="DD12" s="841"/>
      <c r="DE12" s="841"/>
      <c r="DF12" s="842"/>
      <c r="DG12" s="840"/>
      <c r="DH12" s="841"/>
      <c r="DI12" s="841"/>
      <c r="DJ12" s="841"/>
      <c r="DK12" s="842"/>
      <c r="DL12" s="840"/>
      <c r="DM12" s="841"/>
      <c r="DN12" s="841"/>
      <c r="DO12" s="841"/>
      <c r="DP12" s="842"/>
      <c r="DQ12" s="840"/>
      <c r="DR12" s="841"/>
      <c r="DS12" s="841"/>
      <c r="DT12" s="841"/>
      <c r="DU12" s="842"/>
      <c r="DV12" s="837"/>
      <c r="DW12" s="838"/>
      <c r="DX12" s="838"/>
      <c r="DY12" s="838"/>
      <c r="DZ12" s="843"/>
      <c r="EA12" s="230"/>
    </row>
    <row r="13" spans="1:131" s="231" customFormat="1" ht="26.25" customHeight="1" x14ac:dyDescent="0.15">
      <c r="A13" s="234">
        <v>7</v>
      </c>
      <c r="B13" s="844"/>
      <c r="C13" s="845"/>
      <c r="D13" s="845"/>
      <c r="E13" s="845"/>
      <c r="F13" s="845"/>
      <c r="G13" s="845"/>
      <c r="H13" s="845"/>
      <c r="I13" s="845"/>
      <c r="J13" s="845"/>
      <c r="K13" s="845"/>
      <c r="L13" s="845"/>
      <c r="M13" s="845"/>
      <c r="N13" s="845"/>
      <c r="O13" s="845"/>
      <c r="P13" s="846"/>
      <c r="Q13" s="847"/>
      <c r="R13" s="848"/>
      <c r="S13" s="848"/>
      <c r="T13" s="848"/>
      <c r="U13" s="848"/>
      <c r="V13" s="848"/>
      <c r="W13" s="848"/>
      <c r="X13" s="848"/>
      <c r="Y13" s="848"/>
      <c r="Z13" s="848"/>
      <c r="AA13" s="848"/>
      <c r="AB13" s="848"/>
      <c r="AC13" s="848"/>
      <c r="AD13" s="848"/>
      <c r="AE13" s="849"/>
      <c r="AF13" s="850"/>
      <c r="AG13" s="851"/>
      <c r="AH13" s="851"/>
      <c r="AI13" s="851"/>
      <c r="AJ13" s="852"/>
      <c r="AK13" s="833"/>
      <c r="AL13" s="834"/>
      <c r="AM13" s="834"/>
      <c r="AN13" s="834"/>
      <c r="AO13" s="834"/>
      <c r="AP13" s="834"/>
      <c r="AQ13" s="834"/>
      <c r="AR13" s="834"/>
      <c r="AS13" s="834"/>
      <c r="AT13" s="834"/>
      <c r="AU13" s="835"/>
      <c r="AV13" s="835"/>
      <c r="AW13" s="835"/>
      <c r="AX13" s="835"/>
      <c r="AY13" s="836"/>
      <c r="AZ13" s="228"/>
      <c r="BA13" s="228"/>
      <c r="BB13" s="228"/>
      <c r="BC13" s="228"/>
      <c r="BD13" s="228"/>
      <c r="BE13" s="229"/>
      <c r="BF13" s="229"/>
      <c r="BG13" s="229"/>
      <c r="BH13" s="229"/>
      <c r="BI13" s="229"/>
      <c r="BJ13" s="229"/>
      <c r="BK13" s="229"/>
      <c r="BL13" s="229"/>
      <c r="BM13" s="229"/>
      <c r="BN13" s="229"/>
      <c r="BO13" s="229"/>
      <c r="BP13" s="229"/>
      <c r="BQ13" s="234">
        <v>7</v>
      </c>
      <c r="BR13" s="235"/>
      <c r="BS13" s="837"/>
      <c r="BT13" s="838"/>
      <c r="BU13" s="838"/>
      <c r="BV13" s="838"/>
      <c r="BW13" s="838"/>
      <c r="BX13" s="838"/>
      <c r="BY13" s="838"/>
      <c r="BZ13" s="838"/>
      <c r="CA13" s="838"/>
      <c r="CB13" s="838"/>
      <c r="CC13" s="838"/>
      <c r="CD13" s="838"/>
      <c r="CE13" s="838"/>
      <c r="CF13" s="838"/>
      <c r="CG13" s="839"/>
      <c r="CH13" s="840"/>
      <c r="CI13" s="841"/>
      <c r="CJ13" s="841"/>
      <c r="CK13" s="841"/>
      <c r="CL13" s="842"/>
      <c r="CM13" s="840"/>
      <c r="CN13" s="841"/>
      <c r="CO13" s="841"/>
      <c r="CP13" s="841"/>
      <c r="CQ13" s="842"/>
      <c r="CR13" s="840"/>
      <c r="CS13" s="841"/>
      <c r="CT13" s="841"/>
      <c r="CU13" s="841"/>
      <c r="CV13" s="842"/>
      <c r="CW13" s="840"/>
      <c r="CX13" s="841"/>
      <c r="CY13" s="841"/>
      <c r="CZ13" s="841"/>
      <c r="DA13" s="842"/>
      <c r="DB13" s="840"/>
      <c r="DC13" s="841"/>
      <c r="DD13" s="841"/>
      <c r="DE13" s="841"/>
      <c r="DF13" s="842"/>
      <c r="DG13" s="840"/>
      <c r="DH13" s="841"/>
      <c r="DI13" s="841"/>
      <c r="DJ13" s="841"/>
      <c r="DK13" s="842"/>
      <c r="DL13" s="840"/>
      <c r="DM13" s="841"/>
      <c r="DN13" s="841"/>
      <c r="DO13" s="841"/>
      <c r="DP13" s="842"/>
      <c r="DQ13" s="840"/>
      <c r="DR13" s="841"/>
      <c r="DS13" s="841"/>
      <c r="DT13" s="841"/>
      <c r="DU13" s="842"/>
      <c r="DV13" s="837"/>
      <c r="DW13" s="838"/>
      <c r="DX13" s="838"/>
      <c r="DY13" s="838"/>
      <c r="DZ13" s="843"/>
      <c r="EA13" s="230"/>
    </row>
    <row r="14" spans="1:131" s="231" customFormat="1" ht="26.25" customHeight="1" x14ac:dyDescent="0.15">
      <c r="A14" s="234">
        <v>8</v>
      </c>
      <c r="B14" s="844"/>
      <c r="C14" s="845"/>
      <c r="D14" s="845"/>
      <c r="E14" s="845"/>
      <c r="F14" s="845"/>
      <c r="G14" s="845"/>
      <c r="H14" s="845"/>
      <c r="I14" s="845"/>
      <c r="J14" s="845"/>
      <c r="K14" s="845"/>
      <c r="L14" s="845"/>
      <c r="M14" s="845"/>
      <c r="N14" s="845"/>
      <c r="O14" s="845"/>
      <c r="P14" s="846"/>
      <c r="Q14" s="847"/>
      <c r="R14" s="848"/>
      <c r="S14" s="848"/>
      <c r="T14" s="848"/>
      <c r="U14" s="848"/>
      <c r="V14" s="848"/>
      <c r="W14" s="848"/>
      <c r="X14" s="848"/>
      <c r="Y14" s="848"/>
      <c r="Z14" s="848"/>
      <c r="AA14" s="848"/>
      <c r="AB14" s="848"/>
      <c r="AC14" s="848"/>
      <c r="AD14" s="848"/>
      <c r="AE14" s="849"/>
      <c r="AF14" s="850"/>
      <c r="AG14" s="851"/>
      <c r="AH14" s="851"/>
      <c r="AI14" s="851"/>
      <c r="AJ14" s="852"/>
      <c r="AK14" s="833"/>
      <c r="AL14" s="834"/>
      <c r="AM14" s="834"/>
      <c r="AN14" s="834"/>
      <c r="AO14" s="834"/>
      <c r="AP14" s="834"/>
      <c r="AQ14" s="834"/>
      <c r="AR14" s="834"/>
      <c r="AS14" s="834"/>
      <c r="AT14" s="834"/>
      <c r="AU14" s="835"/>
      <c r="AV14" s="835"/>
      <c r="AW14" s="835"/>
      <c r="AX14" s="835"/>
      <c r="AY14" s="836"/>
      <c r="AZ14" s="228"/>
      <c r="BA14" s="228"/>
      <c r="BB14" s="228"/>
      <c r="BC14" s="228"/>
      <c r="BD14" s="228"/>
      <c r="BE14" s="229"/>
      <c r="BF14" s="229"/>
      <c r="BG14" s="229"/>
      <c r="BH14" s="229"/>
      <c r="BI14" s="229"/>
      <c r="BJ14" s="229"/>
      <c r="BK14" s="229"/>
      <c r="BL14" s="229"/>
      <c r="BM14" s="229"/>
      <c r="BN14" s="229"/>
      <c r="BO14" s="229"/>
      <c r="BP14" s="229"/>
      <c r="BQ14" s="234">
        <v>8</v>
      </c>
      <c r="BR14" s="235"/>
      <c r="BS14" s="837"/>
      <c r="BT14" s="838"/>
      <c r="BU14" s="838"/>
      <c r="BV14" s="838"/>
      <c r="BW14" s="838"/>
      <c r="BX14" s="838"/>
      <c r="BY14" s="838"/>
      <c r="BZ14" s="838"/>
      <c r="CA14" s="838"/>
      <c r="CB14" s="838"/>
      <c r="CC14" s="838"/>
      <c r="CD14" s="838"/>
      <c r="CE14" s="838"/>
      <c r="CF14" s="838"/>
      <c r="CG14" s="839"/>
      <c r="CH14" s="840"/>
      <c r="CI14" s="841"/>
      <c r="CJ14" s="841"/>
      <c r="CK14" s="841"/>
      <c r="CL14" s="842"/>
      <c r="CM14" s="840"/>
      <c r="CN14" s="841"/>
      <c r="CO14" s="841"/>
      <c r="CP14" s="841"/>
      <c r="CQ14" s="842"/>
      <c r="CR14" s="840"/>
      <c r="CS14" s="841"/>
      <c r="CT14" s="841"/>
      <c r="CU14" s="841"/>
      <c r="CV14" s="842"/>
      <c r="CW14" s="840"/>
      <c r="CX14" s="841"/>
      <c r="CY14" s="841"/>
      <c r="CZ14" s="841"/>
      <c r="DA14" s="842"/>
      <c r="DB14" s="840"/>
      <c r="DC14" s="841"/>
      <c r="DD14" s="841"/>
      <c r="DE14" s="841"/>
      <c r="DF14" s="842"/>
      <c r="DG14" s="840"/>
      <c r="DH14" s="841"/>
      <c r="DI14" s="841"/>
      <c r="DJ14" s="841"/>
      <c r="DK14" s="842"/>
      <c r="DL14" s="840"/>
      <c r="DM14" s="841"/>
      <c r="DN14" s="841"/>
      <c r="DO14" s="841"/>
      <c r="DP14" s="842"/>
      <c r="DQ14" s="840"/>
      <c r="DR14" s="841"/>
      <c r="DS14" s="841"/>
      <c r="DT14" s="841"/>
      <c r="DU14" s="842"/>
      <c r="DV14" s="837"/>
      <c r="DW14" s="838"/>
      <c r="DX14" s="838"/>
      <c r="DY14" s="838"/>
      <c r="DZ14" s="843"/>
      <c r="EA14" s="230"/>
    </row>
    <row r="15" spans="1:131" s="231" customFormat="1" ht="26.25" customHeight="1" x14ac:dyDescent="0.15">
      <c r="A15" s="234">
        <v>9</v>
      </c>
      <c r="B15" s="844"/>
      <c r="C15" s="845"/>
      <c r="D15" s="845"/>
      <c r="E15" s="845"/>
      <c r="F15" s="845"/>
      <c r="G15" s="845"/>
      <c r="H15" s="845"/>
      <c r="I15" s="845"/>
      <c r="J15" s="845"/>
      <c r="K15" s="845"/>
      <c r="L15" s="845"/>
      <c r="M15" s="845"/>
      <c r="N15" s="845"/>
      <c r="O15" s="845"/>
      <c r="P15" s="846"/>
      <c r="Q15" s="847"/>
      <c r="R15" s="848"/>
      <c r="S15" s="848"/>
      <c r="T15" s="848"/>
      <c r="U15" s="848"/>
      <c r="V15" s="848"/>
      <c r="W15" s="848"/>
      <c r="X15" s="848"/>
      <c r="Y15" s="848"/>
      <c r="Z15" s="848"/>
      <c r="AA15" s="848"/>
      <c r="AB15" s="848"/>
      <c r="AC15" s="848"/>
      <c r="AD15" s="848"/>
      <c r="AE15" s="849"/>
      <c r="AF15" s="850"/>
      <c r="AG15" s="851"/>
      <c r="AH15" s="851"/>
      <c r="AI15" s="851"/>
      <c r="AJ15" s="852"/>
      <c r="AK15" s="833"/>
      <c r="AL15" s="834"/>
      <c r="AM15" s="834"/>
      <c r="AN15" s="834"/>
      <c r="AO15" s="834"/>
      <c r="AP15" s="834"/>
      <c r="AQ15" s="834"/>
      <c r="AR15" s="834"/>
      <c r="AS15" s="834"/>
      <c r="AT15" s="834"/>
      <c r="AU15" s="835"/>
      <c r="AV15" s="835"/>
      <c r="AW15" s="835"/>
      <c r="AX15" s="835"/>
      <c r="AY15" s="836"/>
      <c r="AZ15" s="228"/>
      <c r="BA15" s="228"/>
      <c r="BB15" s="228"/>
      <c r="BC15" s="228"/>
      <c r="BD15" s="228"/>
      <c r="BE15" s="229"/>
      <c r="BF15" s="229"/>
      <c r="BG15" s="229"/>
      <c r="BH15" s="229"/>
      <c r="BI15" s="229"/>
      <c r="BJ15" s="229"/>
      <c r="BK15" s="229"/>
      <c r="BL15" s="229"/>
      <c r="BM15" s="229"/>
      <c r="BN15" s="229"/>
      <c r="BO15" s="229"/>
      <c r="BP15" s="229"/>
      <c r="BQ15" s="234">
        <v>9</v>
      </c>
      <c r="BR15" s="235"/>
      <c r="BS15" s="837"/>
      <c r="BT15" s="838"/>
      <c r="BU15" s="838"/>
      <c r="BV15" s="838"/>
      <c r="BW15" s="838"/>
      <c r="BX15" s="838"/>
      <c r="BY15" s="838"/>
      <c r="BZ15" s="838"/>
      <c r="CA15" s="838"/>
      <c r="CB15" s="838"/>
      <c r="CC15" s="838"/>
      <c r="CD15" s="838"/>
      <c r="CE15" s="838"/>
      <c r="CF15" s="838"/>
      <c r="CG15" s="839"/>
      <c r="CH15" s="840"/>
      <c r="CI15" s="841"/>
      <c r="CJ15" s="841"/>
      <c r="CK15" s="841"/>
      <c r="CL15" s="842"/>
      <c r="CM15" s="840"/>
      <c r="CN15" s="841"/>
      <c r="CO15" s="841"/>
      <c r="CP15" s="841"/>
      <c r="CQ15" s="842"/>
      <c r="CR15" s="840"/>
      <c r="CS15" s="841"/>
      <c r="CT15" s="841"/>
      <c r="CU15" s="841"/>
      <c r="CV15" s="842"/>
      <c r="CW15" s="840"/>
      <c r="CX15" s="841"/>
      <c r="CY15" s="841"/>
      <c r="CZ15" s="841"/>
      <c r="DA15" s="842"/>
      <c r="DB15" s="840"/>
      <c r="DC15" s="841"/>
      <c r="DD15" s="841"/>
      <c r="DE15" s="841"/>
      <c r="DF15" s="842"/>
      <c r="DG15" s="840"/>
      <c r="DH15" s="841"/>
      <c r="DI15" s="841"/>
      <c r="DJ15" s="841"/>
      <c r="DK15" s="842"/>
      <c r="DL15" s="840"/>
      <c r="DM15" s="841"/>
      <c r="DN15" s="841"/>
      <c r="DO15" s="841"/>
      <c r="DP15" s="842"/>
      <c r="DQ15" s="840"/>
      <c r="DR15" s="841"/>
      <c r="DS15" s="841"/>
      <c r="DT15" s="841"/>
      <c r="DU15" s="842"/>
      <c r="DV15" s="837"/>
      <c r="DW15" s="838"/>
      <c r="DX15" s="838"/>
      <c r="DY15" s="838"/>
      <c r="DZ15" s="843"/>
      <c r="EA15" s="230"/>
    </row>
    <row r="16" spans="1:131" s="231" customFormat="1" ht="26.25" customHeight="1" x14ac:dyDescent="0.15">
      <c r="A16" s="234">
        <v>10</v>
      </c>
      <c r="B16" s="844"/>
      <c r="C16" s="845"/>
      <c r="D16" s="845"/>
      <c r="E16" s="845"/>
      <c r="F16" s="845"/>
      <c r="G16" s="845"/>
      <c r="H16" s="845"/>
      <c r="I16" s="845"/>
      <c r="J16" s="845"/>
      <c r="K16" s="845"/>
      <c r="L16" s="845"/>
      <c r="M16" s="845"/>
      <c r="N16" s="845"/>
      <c r="O16" s="845"/>
      <c r="P16" s="846"/>
      <c r="Q16" s="847"/>
      <c r="R16" s="848"/>
      <c r="S16" s="848"/>
      <c r="T16" s="848"/>
      <c r="U16" s="848"/>
      <c r="V16" s="848"/>
      <c r="W16" s="848"/>
      <c r="X16" s="848"/>
      <c r="Y16" s="848"/>
      <c r="Z16" s="848"/>
      <c r="AA16" s="848"/>
      <c r="AB16" s="848"/>
      <c r="AC16" s="848"/>
      <c r="AD16" s="848"/>
      <c r="AE16" s="849"/>
      <c r="AF16" s="850"/>
      <c r="AG16" s="851"/>
      <c r="AH16" s="851"/>
      <c r="AI16" s="851"/>
      <c r="AJ16" s="852"/>
      <c r="AK16" s="833"/>
      <c r="AL16" s="834"/>
      <c r="AM16" s="834"/>
      <c r="AN16" s="834"/>
      <c r="AO16" s="834"/>
      <c r="AP16" s="834"/>
      <c r="AQ16" s="834"/>
      <c r="AR16" s="834"/>
      <c r="AS16" s="834"/>
      <c r="AT16" s="834"/>
      <c r="AU16" s="835"/>
      <c r="AV16" s="835"/>
      <c r="AW16" s="835"/>
      <c r="AX16" s="835"/>
      <c r="AY16" s="836"/>
      <c r="AZ16" s="228"/>
      <c r="BA16" s="228"/>
      <c r="BB16" s="228"/>
      <c r="BC16" s="228"/>
      <c r="BD16" s="228"/>
      <c r="BE16" s="229"/>
      <c r="BF16" s="229"/>
      <c r="BG16" s="229"/>
      <c r="BH16" s="229"/>
      <c r="BI16" s="229"/>
      <c r="BJ16" s="229"/>
      <c r="BK16" s="229"/>
      <c r="BL16" s="229"/>
      <c r="BM16" s="229"/>
      <c r="BN16" s="229"/>
      <c r="BO16" s="229"/>
      <c r="BP16" s="229"/>
      <c r="BQ16" s="234">
        <v>10</v>
      </c>
      <c r="BR16" s="235"/>
      <c r="BS16" s="837"/>
      <c r="BT16" s="838"/>
      <c r="BU16" s="838"/>
      <c r="BV16" s="838"/>
      <c r="BW16" s="838"/>
      <c r="BX16" s="838"/>
      <c r="BY16" s="838"/>
      <c r="BZ16" s="838"/>
      <c r="CA16" s="838"/>
      <c r="CB16" s="838"/>
      <c r="CC16" s="838"/>
      <c r="CD16" s="838"/>
      <c r="CE16" s="838"/>
      <c r="CF16" s="838"/>
      <c r="CG16" s="839"/>
      <c r="CH16" s="840"/>
      <c r="CI16" s="841"/>
      <c r="CJ16" s="841"/>
      <c r="CK16" s="841"/>
      <c r="CL16" s="842"/>
      <c r="CM16" s="840"/>
      <c r="CN16" s="841"/>
      <c r="CO16" s="841"/>
      <c r="CP16" s="841"/>
      <c r="CQ16" s="842"/>
      <c r="CR16" s="840"/>
      <c r="CS16" s="841"/>
      <c r="CT16" s="841"/>
      <c r="CU16" s="841"/>
      <c r="CV16" s="842"/>
      <c r="CW16" s="840"/>
      <c r="CX16" s="841"/>
      <c r="CY16" s="841"/>
      <c r="CZ16" s="841"/>
      <c r="DA16" s="842"/>
      <c r="DB16" s="840"/>
      <c r="DC16" s="841"/>
      <c r="DD16" s="841"/>
      <c r="DE16" s="841"/>
      <c r="DF16" s="842"/>
      <c r="DG16" s="840"/>
      <c r="DH16" s="841"/>
      <c r="DI16" s="841"/>
      <c r="DJ16" s="841"/>
      <c r="DK16" s="842"/>
      <c r="DL16" s="840"/>
      <c r="DM16" s="841"/>
      <c r="DN16" s="841"/>
      <c r="DO16" s="841"/>
      <c r="DP16" s="842"/>
      <c r="DQ16" s="840"/>
      <c r="DR16" s="841"/>
      <c r="DS16" s="841"/>
      <c r="DT16" s="841"/>
      <c r="DU16" s="842"/>
      <c r="DV16" s="837"/>
      <c r="DW16" s="838"/>
      <c r="DX16" s="838"/>
      <c r="DY16" s="838"/>
      <c r="DZ16" s="843"/>
      <c r="EA16" s="230"/>
    </row>
    <row r="17" spans="1:131" s="231" customFormat="1" ht="26.25" customHeight="1" x14ac:dyDescent="0.15">
      <c r="A17" s="234">
        <v>11</v>
      </c>
      <c r="B17" s="844"/>
      <c r="C17" s="845"/>
      <c r="D17" s="845"/>
      <c r="E17" s="845"/>
      <c r="F17" s="845"/>
      <c r="G17" s="845"/>
      <c r="H17" s="845"/>
      <c r="I17" s="845"/>
      <c r="J17" s="845"/>
      <c r="K17" s="845"/>
      <c r="L17" s="845"/>
      <c r="M17" s="845"/>
      <c r="N17" s="845"/>
      <c r="O17" s="845"/>
      <c r="P17" s="846"/>
      <c r="Q17" s="847"/>
      <c r="R17" s="848"/>
      <c r="S17" s="848"/>
      <c r="T17" s="848"/>
      <c r="U17" s="848"/>
      <c r="V17" s="848"/>
      <c r="W17" s="848"/>
      <c r="X17" s="848"/>
      <c r="Y17" s="848"/>
      <c r="Z17" s="848"/>
      <c r="AA17" s="848"/>
      <c r="AB17" s="848"/>
      <c r="AC17" s="848"/>
      <c r="AD17" s="848"/>
      <c r="AE17" s="849"/>
      <c r="AF17" s="850"/>
      <c r="AG17" s="851"/>
      <c r="AH17" s="851"/>
      <c r="AI17" s="851"/>
      <c r="AJ17" s="852"/>
      <c r="AK17" s="833"/>
      <c r="AL17" s="834"/>
      <c r="AM17" s="834"/>
      <c r="AN17" s="834"/>
      <c r="AO17" s="834"/>
      <c r="AP17" s="834"/>
      <c r="AQ17" s="834"/>
      <c r="AR17" s="834"/>
      <c r="AS17" s="834"/>
      <c r="AT17" s="834"/>
      <c r="AU17" s="835"/>
      <c r="AV17" s="835"/>
      <c r="AW17" s="835"/>
      <c r="AX17" s="835"/>
      <c r="AY17" s="836"/>
      <c r="AZ17" s="228"/>
      <c r="BA17" s="228"/>
      <c r="BB17" s="228"/>
      <c r="BC17" s="228"/>
      <c r="BD17" s="228"/>
      <c r="BE17" s="229"/>
      <c r="BF17" s="229"/>
      <c r="BG17" s="229"/>
      <c r="BH17" s="229"/>
      <c r="BI17" s="229"/>
      <c r="BJ17" s="229"/>
      <c r="BK17" s="229"/>
      <c r="BL17" s="229"/>
      <c r="BM17" s="229"/>
      <c r="BN17" s="229"/>
      <c r="BO17" s="229"/>
      <c r="BP17" s="229"/>
      <c r="BQ17" s="234">
        <v>11</v>
      </c>
      <c r="BR17" s="235"/>
      <c r="BS17" s="837"/>
      <c r="BT17" s="838"/>
      <c r="BU17" s="838"/>
      <c r="BV17" s="838"/>
      <c r="BW17" s="838"/>
      <c r="BX17" s="838"/>
      <c r="BY17" s="838"/>
      <c r="BZ17" s="838"/>
      <c r="CA17" s="838"/>
      <c r="CB17" s="838"/>
      <c r="CC17" s="838"/>
      <c r="CD17" s="838"/>
      <c r="CE17" s="838"/>
      <c r="CF17" s="838"/>
      <c r="CG17" s="839"/>
      <c r="CH17" s="840"/>
      <c r="CI17" s="841"/>
      <c r="CJ17" s="841"/>
      <c r="CK17" s="841"/>
      <c r="CL17" s="842"/>
      <c r="CM17" s="840"/>
      <c r="CN17" s="841"/>
      <c r="CO17" s="841"/>
      <c r="CP17" s="841"/>
      <c r="CQ17" s="842"/>
      <c r="CR17" s="840"/>
      <c r="CS17" s="841"/>
      <c r="CT17" s="841"/>
      <c r="CU17" s="841"/>
      <c r="CV17" s="842"/>
      <c r="CW17" s="840"/>
      <c r="CX17" s="841"/>
      <c r="CY17" s="841"/>
      <c r="CZ17" s="841"/>
      <c r="DA17" s="842"/>
      <c r="DB17" s="840"/>
      <c r="DC17" s="841"/>
      <c r="DD17" s="841"/>
      <c r="DE17" s="841"/>
      <c r="DF17" s="842"/>
      <c r="DG17" s="840"/>
      <c r="DH17" s="841"/>
      <c r="DI17" s="841"/>
      <c r="DJ17" s="841"/>
      <c r="DK17" s="842"/>
      <c r="DL17" s="840"/>
      <c r="DM17" s="841"/>
      <c r="DN17" s="841"/>
      <c r="DO17" s="841"/>
      <c r="DP17" s="842"/>
      <c r="DQ17" s="840"/>
      <c r="DR17" s="841"/>
      <c r="DS17" s="841"/>
      <c r="DT17" s="841"/>
      <c r="DU17" s="842"/>
      <c r="DV17" s="837"/>
      <c r="DW17" s="838"/>
      <c r="DX17" s="838"/>
      <c r="DY17" s="838"/>
      <c r="DZ17" s="843"/>
      <c r="EA17" s="230"/>
    </row>
    <row r="18" spans="1:131" s="231" customFormat="1" ht="26.25" customHeight="1" x14ac:dyDescent="0.15">
      <c r="A18" s="234">
        <v>12</v>
      </c>
      <c r="B18" s="844"/>
      <c r="C18" s="845"/>
      <c r="D18" s="845"/>
      <c r="E18" s="845"/>
      <c r="F18" s="845"/>
      <c r="G18" s="845"/>
      <c r="H18" s="845"/>
      <c r="I18" s="845"/>
      <c r="J18" s="845"/>
      <c r="K18" s="845"/>
      <c r="L18" s="845"/>
      <c r="M18" s="845"/>
      <c r="N18" s="845"/>
      <c r="O18" s="845"/>
      <c r="P18" s="846"/>
      <c r="Q18" s="847"/>
      <c r="R18" s="848"/>
      <c r="S18" s="848"/>
      <c r="T18" s="848"/>
      <c r="U18" s="848"/>
      <c r="V18" s="848"/>
      <c r="W18" s="848"/>
      <c r="X18" s="848"/>
      <c r="Y18" s="848"/>
      <c r="Z18" s="848"/>
      <c r="AA18" s="848"/>
      <c r="AB18" s="848"/>
      <c r="AC18" s="848"/>
      <c r="AD18" s="848"/>
      <c r="AE18" s="849"/>
      <c r="AF18" s="850"/>
      <c r="AG18" s="851"/>
      <c r="AH18" s="851"/>
      <c r="AI18" s="851"/>
      <c r="AJ18" s="852"/>
      <c r="AK18" s="833"/>
      <c r="AL18" s="834"/>
      <c r="AM18" s="834"/>
      <c r="AN18" s="834"/>
      <c r="AO18" s="834"/>
      <c r="AP18" s="834"/>
      <c r="AQ18" s="834"/>
      <c r="AR18" s="834"/>
      <c r="AS18" s="834"/>
      <c r="AT18" s="834"/>
      <c r="AU18" s="835"/>
      <c r="AV18" s="835"/>
      <c r="AW18" s="835"/>
      <c r="AX18" s="835"/>
      <c r="AY18" s="836"/>
      <c r="AZ18" s="228"/>
      <c r="BA18" s="228"/>
      <c r="BB18" s="228"/>
      <c r="BC18" s="228"/>
      <c r="BD18" s="228"/>
      <c r="BE18" s="229"/>
      <c r="BF18" s="229"/>
      <c r="BG18" s="229"/>
      <c r="BH18" s="229"/>
      <c r="BI18" s="229"/>
      <c r="BJ18" s="229"/>
      <c r="BK18" s="229"/>
      <c r="BL18" s="229"/>
      <c r="BM18" s="229"/>
      <c r="BN18" s="229"/>
      <c r="BO18" s="229"/>
      <c r="BP18" s="229"/>
      <c r="BQ18" s="234">
        <v>12</v>
      </c>
      <c r="BR18" s="235"/>
      <c r="BS18" s="837"/>
      <c r="BT18" s="838"/>
      <c r="BU18" s="838"/>
      <c r="BV18" s="838"/>
      <c r="BW18" s="838"/>
      <c r="BX18" s="838"/>
      <c r="BY18" s="838"/>
      <c r="BZ18" s="838"/>
      <c r="CA18" s="838"/>
      <c r="CB18" s="838"/>
      <c r="CC18" s="838"/>
      <c r="CD18" s="838"/>
      <c r="CE18" s="838"/>
      <c r="CF18" s="838"/>
      <c r="CG18" s="839"/>
      <c r="CH18" s="840"/>
      <c r="CI18" s="841"/>
      <c r="CJ18" s="841"/>
      <c r="CK18" s="841"/>
      <c r="CL18" s="842"/>
      <c r="CM18" s="840"/>
      <c r="CN18" s="841"/>
      <c r="CO18" s="841"/>
      <c r="CP18" s="841"/>
      <c r="CQ18" s="842"/>
      <c r="CR18" s="840"/>
      <c r="CS18" s="841"/>
      <c r="CT18" s="841"/>
      <c r="CU18" s="841"/>
      <c r="CV18" s="842"/>
      <c r="CW18" s="840"/>
      <c r="CX18" s="841"/>
      <c r="CY18" s="841"/>
      <c r="CZ18" s="841"/>
      <c r="DA18" s="842"/>
      <c r="DB18" s="840"/>
      <c r="DC18" s="841"/>
      <c r="DD18" s="841"/>
      <c r="DE18" s="841"/>
      <c r="DF18" s="842"/>
      <c r="DG18" s="840"/>
      <c r="DH18" s="841"/>
      <c r="DI18" s="841"/>
      <c r="DJ18" s="841"/>
      <c r="DK18" s="842"/>
      <c r="DL18" s="840"/>
      <c r="DM18" s="841"/>
      <c r="DN18" s="841"/>
      <c r="DO18" s="841"/>
      <c r="DP18" s="842"/>
      <c r="DQ18" s="840"/>
      <c r="DR18" s="841"/>
      <c r="DS18" s="841"/>
      <c r="DT18" s="841"/>
      <c r="DU18" s="842"/>
      <c r="DV18" s="837"/>
      <c r="DW18" s="838"/>
      <c r="DX18" s="838"/>
      <c r="DY18" s="838"/>
      <c r="DZ18" s="843"/>
      <c r="EA18" s="230"/>
    </row>
    <row r="19" spans="1:131" s="231" customFormat="1" ht="26.25" customHeight="1" x14ac:dyDescent="0.15">
      <c r="A19" s="234">
        <v>13</v>
      </c>
      <c r="B19" s="844"/>
      <c r="C19" s="845"/>
      <c r="D19" s="845"/>
      <c r="E19" s="845"/>
      <c r="F19" s="845"/>
      <c r="G19" s="845"/>
      <c r="H19" s="845"/>
      <c r="I19" s="845"/>
      <c r="J19" s="845"/>
      <c r="K19" s="845"/>
      <c r="L19" s="845"/>
      <c r="M19" s="845"/>
      <c r="N19" s="845"/>
      <c r="O19" s="845"/>
      <c r="P19" s="846"/>
      <c r="Q19" s="847"/>
      <c r="R19" s="848"/>
      <c r="S19" s="848"/>
      <c r="T19" s="848"/>
      <c r="U19" s="848"/>
      <c r="V19" s="848"/>
      <c r="W19" s="848"/>
      <c r="X19" s="848"/>
      <c r="Y19" s="848"/>
      <c r="Z19" s="848"/>
      <c r="AA19" s="848"/>
      <c r="AB19" s="848"/>
      <c r="AC19" s="848"/>
      <c r="AD19" s="848"/>
      <c r="AE19" s="849"/>
      <c r="AF19" s="850"/>
      <c r="AG19" s="851"/>
      <c r="AH19" s="851"/>
      <c r="AI19" s="851"/>
      <c r="AJ19" s="852"/>
      <c r="AK19" s="833"/>
      <c r="AL19" s="834"/>
      <c r="AM19" s="834"/>
      <c r="AN19" s="834"/>
      <c r="AO19" s="834"/>
      <c r="AP19" s="834"/>
      <c r="AQ19" s="834"/>
      <c r="AR19" s="834"/>
      <c r="AS19" s="834"/>
      <c r="AT19" s="834"/>
      <c r="AU19" s="835"/>
      <c r="AV19" s="835"/>
      <c r="AW19" s="835"/>
      <c r="AX19" s="835"/>
      <c r="AY19" s="836"/>
      <c r="AZ19" s="228"/>
      <c r="BA19" s="228"/>
      <c r="BB19" s="228"/>
      <c r="BC19" s="228"/>
      <c r="BD19" s="228"/>
      <c r="BE19" s="229"/>
      <c r="BF19" s="229"/>
      <c r="BG19" s="229"/>
      <c r="BH19" s="229"/>
      <c r="BI19" s="229"/>
      <c r="BJ19" s="229"/>
      <c r="BK19" s="229"/>
      <c r="BL19" s="229"/>
      <c r="BM19" s="229"/>
      <c r="BN19" s="229"/>
      <c r="BO19" s="229"/>
      <c r="BP19" s="229"/>
      <c r="BQ19" s="234">
        <v>13</v>
      </c>
      <c r="BR19" s="235"/>
      <c r="BS19" s="837"/>
      <c r="BT19" s="838"/>
      <c r="BU19" s="838"/>
      <c r="BV19" s="838"/>
      <c r="BW19" s="838"/>
      <c r="BX19" s="838"/>
      <c r="BY19" s="838"/>
      <c r="BZ19" s="838"/>
      <c r="CA19" s="838"/>
      <c r="CB19" s="838"/>
      <c r="CC19" s="838"/>
      <c r="CD19" s="838"/>
      <c r="CE19" s="838"/>
      <c r="CF19" s="838"/>
      <c r="CG19" s="839"/>
      <c r="CH19" s="840"/>
      <c r="CI19" s="841"/>
      <c r="CJ19" s="841"/>
      <c r="CK19" s="841"/>
      <c r="CL19" s="842"/>
      <c r="CM19" s="840"/>
      <c r="CN19" s="841"/>
      <c r="CO19" s="841"/>
      <c r="CP19" s="841"/>
      <c r="CQ19" s="842"/>
      <c r="CR19" s="840"/>
      <c r="CS19" s="841"/>
      <c r="CT19" s="841"/>
      <c r="CU19" s="841"/>
      <c r="CV19" s="842"/>
      <c r="CW19" s="840"/>
      <c r="CX19" s="841"/>
      <c r="CY19" s="841"/>
      <c r="CZ19" s="841"/>
      <c r="DA19" s="842"/>
      <c r="DB19" s="840"/>
      <c r="DC19" s="841"/>
      <c r="DD19" s="841"/>
      <c r="DE19" s="841"/>
      <c r="DF19" s="842"/>
      <c r="DG19" s="840"/>
      <c r="DH19" s="841"/>
      <c r="DI19" s="841"/>
      <c r="DJ19" s="841"/>
      <c r="DK19" s="842"/>
      <c r="DL19" s="840"/>
      <c r="DM19" s="841"/>
      <c r="DN19" s="841"/>
      <c r="DO19" s="841"/>
      <c r="DP19" s="842"/>
      <c r="DQ19" s="840"/>
      <c r="DR19" s="841"/>
      <c r="DS19" s="841"/>
      <c r="DT19" s="841"/>
      <c r="DU19" s="842"/>
      <c r="DV19" s="837"/>
      <c r="DW19" s="838"/>
      <c r="DX19" s="838"/>
      <c r="DY19" s="838"/>
      <c r="DZ19" s="843"/>
      <c r="EA19" s="230"/>
    </row>
    <row r="20" spans="1:131" s="231" customFormat="1" ht="26.25" customHeight="1" x14ac:dyDescent="0.15">
      <c r="A20" s="234">
        <v>14</v>
      </c>
      <c r="B20" s="844"/>
      <c r="C20" s="845"/>
      <c r="D20" s="845"/>
      <c r="E20" s="845"/>
      <c r="F20" s="845"/>
      <c r="G20" s="845"/>
      <c r="H20" s="845"/>
      <c r="I20" s="845"/>
      <c r="J20" s="845"/>
      <c r="K20" s="845"/>
      <c r="L20" s="845"/>
      <c r="M20" s="845"/>
      <c r="N20" s="845"/>
      <c r="O20" s="845"/>
      <c r="P20" s="846"/>
      <c r="Q20" s="847"/>
      <c r="R20" s="848"/>
      <c r="S20" s="848"/>
      <c r="T20" s="848"/>
      <c r="U20" s="848"/>
      <c r="V20" s="848"/>
      <c r="W20" s="848"/>
      <c r="X20" s="848"/>
      <c r="Y20" s="848"/>
      <c r="Z20" s="848"/>
      <c r="AA20" s="848"/>
      <c r="AB20" s="848"/>
      <c r="AC20" s="848"/>
      <c r="AD20" s="848"/>
      <c r="AE20" s="849"/>
      <c r="AF20" s="850"/>
      <c r="AG20" s="851"/>
      <c r="AH20" s="851"/>
      <c r="AI20" s="851"/>
      <c r="AJ20" s="852"/>
      <c r="AK20" s="833"/>
      <c r="AL20" s="834"/>
      <c r="AM20" s="834"/>
      <c r="AN20" s="834"/>
      <c r="AO20" s="834"/>
      <c r="AP20" s="834"/>
      <c r="AQ20" s="834"/>
      <c r="AR20" s="834"/>
      <c r="AS20" s="834"/>
      <c r="AT20" s="834"/>
      <c r="AU20" s="835"/>
      <c r="AV20" s="835"/>
      <c r="AW20" s="835"/>
      <c r="AX20" s="835"/>
      <c r="AY20" s="836"/>
      <c r="AZ20" s="228"/>
      <c r="BA20" s="228"/>
      <c r="BB20" s="228"/>
      <c r="BC20" s="228"/>
      <c r="BD20" s="228"/>
      <c r="BE20" s="229"/>
      <c r="BF20" s="229"/>
      <c r="BG20" s="229"/>
      <c r="BH20" s="229"/>
      <c r="BI20" s="229"/>
      <c r="BJ20" s="229"/>
      <c r="BK20" s="229"/>
      <c r="BL20" s="229"/>
      <c r="BM20" s="229"/>
      <c r="BN20" s="229"/>
      <c r="BO20" s="229"/>
      <c r="BP20" s="229"/>
      <c r="BQ20" s="234">
        <v>14</v>
      </c>
      <c r="BR20" s="235"/>
      <c r="BS20" s="837"/>
      <c r="BT20" s="838"/>
      <c r="BU20" s="838"/>
      <c r="BV20" s="838"/>
      <c r="BW20" s="838"/>
      <c r="BX20" s="838"/>
      <c r="BY20" s="838"/>
      <c r="BZ20" s="838"/>
      <c r="CA20" s="838"/>
      <c r="CB20" s="838"/>
      <c r="CC20" s="838"/>
      <c r="CD20" s="838"/>
      <c r="CE20" s="838"/>
      <c r="CF20" s="838"/>
      <c r="CG20" s="839"/>
      <c r="CH20" s="840"/>
      <c r="CI20" s="841"/>
      <c r="CJ20" s="841"/>
      <c r="CK20" s="841"/>
      <c r="CL20" s="842"/>
      <c r="CM20" s="840"/>
      <c r="CN20" s="841"/>
      <c r="CO20" s="841"/>
      <c r="CP20" s="841"/>
      <c r="CQ20" s="842"/>
      <c r="CR20" s="840"/>
      <c r="CS20" s="841"/>
      <c r="CT20" s="841"/>
      <c r="CU20" s="841"/>
      <c r="CV20" s="842"/>
      <c r="CW20" s="840"/>
      <c r="CX20" s="841"/>
      <c r="CY20" s="841"/>
      <c r="CZ20" s="841"/>
      <c r="DA20" s="842"/>
      <c r="DB20" s="840"/>
      <c r="DC20" s="841"/>
      <c r="DD20" s="841"/>
      <c r="DE20" s="841"/>
      <c r="DF20" s="842"/>
      <c r="DG20" s="840"/>
      <c r="DH20" s="841"/>
      <c r="DI20" s="841"/>
      <c r="DJ20" s="841"/>
      <c r="DK20" s="842"/>
      <c r="DL20" s="840"/>
      <c r="DM20" s="841"/>
      <c r="DN20" s="841"/>
      <c r="DO20" s="841"/>
      <c r="DP20" s="842"/>
      <c r="DQ20" s="840"/>
      <c r="DR20" s="841"/>
      <c r="DS20" s="841"/>
      <c r="DT20" s="841"/>
      <c r="DU20" s="842"/>
      <c r="DV20" s="837"/>
      <c r="DW20" s="838"/>
      <c r="DX20" s="838"/>
      <c r="DY20" s="838"/>
      <c r="DZ20" s="843"/>
      <c r="EA20" s="230"/>
    </row>
    <row r="21" spans="1:131" s="231" customFormat="1" ht="26.25" customHeight="1" thickBot="1" x14ac:dyDescent="0.2">
      <c r="A21" s="234">
        <v>15</v>
      </c>
      <c r="B21" s="844"/>
      <c r="C21" s="845"/>
      <c r="D21" s="845"/>
      <c r="E21" s="845"/>
      <c r="F21" s="845"/>
      <c r="G21" s="845"/>
      <c r="H21" s="845"/>
      <c r="I21" s="845"/>
      <c r="J21" s="845"/>
      <c r="K21" s="845"/>
      <c r="L21" s="845"/>
      <c r="M21" s="845"/>
      <c r="N21" s="845"/>
      <c r="O21" s="845"/>
      <c r="P21" s="846"/>
      <c r="Q21" s="847"/>
      <c r="R21" s="848"/>
      <c r="S21" s="848"/>
      <c r="T21" s="848"/>
      <c r="U21" s="848"/>
      <c r="V21" s="848"/>
      <c r="W21" s="848"/>
      <c r="X21" s="848"/>
      <c r="Y21" s="848"/>
      <c r="Z21" s="848"/>
      <c r="AA21" s="848"/>
      <c r="AB21" s="848"/>
      <c r="AC21" s="848"/>
      <c r="AD21" s="848"/>
      <c r="AE21" s="849"/>
      <c r="AF21" s="850"/>
      <c r="AG21" s="851"/>
      <c r="AH21" s="851"/>
      <c r="AI21" s="851"/>
      <c r="AJ21" s="852"/>
      <c r="AK21" s="833"/>
      <c r="AL21" s="834"/>
      <c r="AM21" s="834"/>
      <c r="AN21" s="834"/>
      <c r="AO21" s="834"/>
      <c r="AP21" s="834"/>
      <c r="AQ21" s="834"/>
      <c r="AR21" s="834"/>
      <c r="AS21" s="834"/>
      <c r="AT21" s="834"/>
      <c r="AU21" s="835"/>
      <c r="AV21" s="835"/>
      <c r="AW21" s="835"/>
      <c r="AX21" s="835"/>
      <c r="AY21" s="836"/>
      <c r="AZ21" s="228"/>
      <c r="BA21" s="228"/>
      <c r="BB21" s="228"/>
      <c r="BC21" s="228"/>
      <c r="BD21" s="228"/>
      <c r="BE21" s="229"/>
      <c r="BF21" s="229"/>
      <c r="BG21" s="229"/>
      <c r="BH21" s="229"/>
      <c r="BI21" s="229"/>
      <c r="BJ21" s="229"/>
      <c r="BK21" s="229"/>
      <c r="BL21" s="229"/>
      <c r="BM21" s="229"/>
      <c r="BN21" s="229"/>
      <c r="BO21" s="229"/>
      <c r="BP21" s="229"/>
      <c r="BQ21" s="234">
        <v>15</v>
      </c>
      <c r="BR21" s="235"/>
      <c r="BS21" s="837"/>
      <c r="BT21" s="838"/>
      <c r="BU21" s="838"/>
      <c r="BV21" s="838"/>
      <c r="BW21" s="838"/>
      <c r="BX21" s="838"/>
      <c r="BY21" s="838"/>
      <c r="BZ21" s="838"/>
      <c r="CA21" s="838"/>
      <c r="CB21" s="838"/>
      <c r="CC21" s="838"/>
      <c r="CD21" s="838"/>
      <c r="CE21" s="838"/>
      <c r="CF21" s="838"/>
      <c r="CG21" s="839"/>
      <c r="CH21" s="840"/>
      <c r="CI21" s="841"/>
      <c r="CJ21" s="841"/>
      <c r="CK21" s="841"/>
      <c r="CL21" s="842"/>
      <c r="CM21" s="840"/>
      <c r="CN21" s="841"/>
      <c r="CO21" s="841"/>
      <c r="CP21" s="841"/>
      <c r="CQ21" s="842"/>
      <c r="CR21" s="840"/>
      <c r="CS21" s="841"/>
      <c r="CT21" s="841"/>
      <c r="CU21" s="841"/>
      <c r="CV21" s="842"/>
      <c r="CW21" s="840"/>
      <c r="CX21" s="841"/>
      <c r="CY21" s="841"/>
      <c r="CZ21" s="841"/>
      <c r="DA21" s="842"/>
      <c r="DB21" s="840"/>
      <c r="DC21" s="841"/>
      <c r="DD21" s="841"/>
      <c r="DE21" s="841"/>
      <c r="DF21" s="842"/>
      <c r="DG21" s="840"/>
      <c r="DH21" s="841"/>
      <c r="DI21" s="841"/>
      <c r="DJ21" s="841"/>
      <c r="DK21" s="842"/>
      <c r="DL21" s="840"/>
      <c r="DM21" s="841"/>
      <c r="DN21" s="841"/>
      <c r="DO21" s="841"/>
      <c r="DP21" s="842"/>
      <c r="DQ21" s="840"/>
      <c r="DR21" s="841"/>
      <c r="DS21" s="841"/>
      <c r="DT21" s="841"/>
      <c r="DU21" s="842"/>
      <c r="DV21" s="837"/>
      <c r="DW21" s="838"/>
      <c r="DX21" s="838"/>
      <c r="DY21" s="838"/>
      <c r="DZ21" s="843"/>
      <c r="EA21" s="230"/>
    </row>
    <row r="22" spans="1:131" s="231" customFormat="1" ht="26.25" customHeight="1" x14ac:dyDescent="0.15">
      <c r="A22" s="234">
        <v>16</v>
      </c>
      <c r="B22" s="844"/>
      <c r="C22" s="845"/>
      <c r="D22" s="845"/>
      <c r="E22" s="845"/>
      <c r="F22" s="845"/>
      <c r="G22" s="845"/>
      <c r="H22" s="845"/>
      <c r="I22" s="845"/>
      <c r="J22" s="845"/>
      <c r="K22" s="845"/>
      <c r="L22" s="845"/>
      <c r="M22" s="845"/>
      <c r="N22" s="845"/>
      <c r="O22" s="845"/>
      <c r="P22" s="846"/>
      <c r="Q22" s="863"/>
      <c r="R22" s="864"/>
      <c r="S22" s="864"/>
      <c r="T22" s="864"/>
      <c r="U22" s="864"/>
      <c r="V22" s="864"/>
      <c r="W22" s="864"/>
      <c r="X22" s="864"/>
      <c r="Y22" s="864"/>
      <c r="Z22" s="864"/>
      <c r="AA22" s="864"/>
      <c r="AB22" s="864"/>
      <c r="AC22" s="864"/>
      <c r="AD22" s="864"/>
      <c r="AE22" s="865"/>
      <c r="AF22" s="850"/>
      <c r="AG22" s="851"/>
      <c r="AH22" s="851"/>
      <c r="AI22" s="851"/>
      <c r="AJ22" s="852"/>
      <c r="AK22" s="866"/>
      <c r="AL22" s="867"/>
      <c r="AM22" s="867"/>
      <c r="AN22" s="867"/>
      <c r="AO22" s="867"/>
      <c r="AP22" s="867"/>
      <c r="AQ22" s="867"/>
      <c r="AR22" s="867"/>
      <c r="AS22" s="867"/>
      <c r="AT22" s="867"/>
      <c r="AU22" s="868"/>
      <c r="AV22" s="868"/>
      <c r="AW22" s="868"/>
      <c r="AX22" s="868"/>
      <c r="AY22" s="869"/>
      <c r="AZ22" s="870" t="s">
        <v>386</v>
      </c>
      <c r="BA22" s="870"/>
      <c r="BB22" s="870"/>
      <c r="BC22" s="870"/>
      <c r="BD22" s="871"/>
      <c r="BE22" s="229"/>
      <c r="BF22" s="229"/>
      <c r="BG22" s="229"/>
      <c r="BH22" s="229"/>
      <c r="BI22" s="229"/>
      <c r="BJ22" s="229"/>
      <c r="BK22" s="229"/>
      <c r="BL22" s="229"/>
      <c r="BM22" s="229"/>
      <c r="BN22" s="229"/>
      <c r="BO22" s="229"/>
      <c r="BP22" s="229"/>
      <c r="BQ22" s="234">
        <v>16</v>
      </c>
      <c r="BR22" s="235"/>
      <c r="BS22" s="837"/>
      <c r="BT22" s="838"/>
      <c r="BU22" s="838"/>
      <c r="BV22" s="838"/>
      <c r="BW22" s="838"/>
      <c r="BX22" s="838"/>
      <c r="BY22" s="838"/>
      <c r="BZ22" s="838"/>
      <c r="CA22" s="838"/>
      <c r="CB22" s="838"/>
      <c r="CC22" s="838"/>
      <c r="CD22" s="838"/>
      <c r="CE22" s="838"/>
      <c r="CF22" s="838"/>
      <c r="CG22" s="839"/>
      <c r="CH22" s="840"/>
      <c r="CI22" s="841"/>
      <c r="CJ22" s="841"/>
      <c r="CK22" s="841"/>
      <c r="CL22" s="842"/>
      <c r="CM22" s="840"/>
      <c r="CN22" s="841"/>
      <c r="CO22" s="841"/>
      <c r="CP22" s="841"/>
      <c r="CQ22" s="842"/>
      <c r="CR22" s="840"/>
      <c r="CS22" s="841"/>
      <c r="CT22" s="841"/>
      <c r="CU22" s="841"/>
      <c r="CV22" s="842"/>
      <c r="CW22" s="840"/>
      <c r="CX22" s="841"/>
      <c r="CY22" s="841"/>
      <c r="CZ22" s="841"/>
      <c r="DA22" s="842"/>
      <c r="DB22" s="840"/>
      <c r="DC22" s="841"/>
      <c r="DD22" s="841"/>
      <c r="DE22" s="841"/>
      <c r="DF22" s="842"/>
      <c r="DG22" s="840"/>
      <c r="DH22" s="841"/>
      <c r="DI22" s="841"/>
      <c r="DJ22" s="841"/>
      <c r="DK22" s="842"/>
      <c r="DL22" s="840"/>
      <c r="DM22" s="841"/>
      <c r="DN22" s="841"/>
      <c r="DO22" s="841"/>
      <c r="DP22" s="842"/>
      <c r="DQ22" s="840"/>
      <c r="DR22" s="841"/>
      <c r="DS22" s="841"/>
      <c r="DT22" s="841"/>
      <c r="DU22" s="842"/>
      <c r="DV22" s="837"/>
      <c r="DW22" s="838"/>
      <c r="DX22" s="838"/>
      <c r="DY22" s="838"/>
      <c r="DZ22" s="843"/>
      <c r="EA22" s="230"/>
    </row>
    <row r="23" spans="1:131" s="231" customFormat="1" ht="26.25" customHeight="1" thickBot="1" x14ac:dyDescent="0.2">
      <c r="A23" s="236" t="s">
        <v>387</v>
      </c>
      <c r="B23" s="853" t="s">
        <v>388</v>
      </c>
      <c r="C23" s="854"/>
      <c r="D23" s="854"/>
      <c r="E23" s="854"/>
      <c r="F23" s="854"/>
      <c r="G23" s="854"/>
      <c r="H23" s="854"/>
      <c r="I23" s="854"/>
      <c r="J23" s="854"/>
      <c r="K23" s="854"/>
      <c r="L23" s="854"/>
      <c r="M23" s="854"/>
      <c r="N23" s="854"/>
      <c r="O23" s="854"/>
      <c r="P23" s="855"/>
      <c r="Q23" s="856">
        <v>8237</v>
      </c>
      <c r="R23" s="857"/>
      <c r="S23" s="857"/>
      <c r="T23" s="857"/>
      <c r="U23" s="857"/>
      <c r="V23" s="857">
        <v>7751</v>
      </c>
      <c r="W23" s="857"/>
      <c r="X23" s="857"/>
      <c r="Y23" s="857"/>
      <c r="Z23" s="857"/>
      <c r="AA23" s="857">
        <v>486</v>
      </c>
      <c r="AB23" s="857"/>
      <c r="AC23" s="857"/>
      <c r="AD23" s="857"/>
      <c r="AE23" s="858"/>
      <c r="AF23" s="859">
        <v>441</v>
      </c>
      <c r="AG23" s="857"/>
      <c r="AH23" s="857"/>
      <c r="AI23" s="857"/>
      <c r="AJ23" s="860"/>
      <c r="AK23" s="861"/>
      <c r="AL23" s="862"/>
      <c r="AM23" s="862"/>
      <c r="AN23" s="862"/>
      <c r="AO23" s="862"/>
      <c r="AP23" s="857"/>
      <c r="AQ23" s="857"/>
      <c r="AR23" s="857"/>
      <c r="AS23" s="857"/>
      <c r="AT23" s="857"/>
      <c r="AU23" s="873"/>
      <c r="AV23" s="873"/>
      <c r="AW23" s="873"/>
      <c r="AX23" s="873"/>
      <c r="AY23" s="874"/>
      <c r="AZ23" s="875" t="s">
        <v>126</v>
      </c>
      <c r="BA23" s="876"/>
      <c r="BB23" s="876"/>
      <c r="BC23" s="876"/>
      <c r="BD23" s="877"/>
      <c r="BE23" s="229"/>
      <c r="BF23" s="229"/>
      <c r="BG23" s="229"/>
      <c r="BH23" s="229"/>
      <c r="BI23" s="229"/>
      <c r="BJ23" s="229"/>
      <c r="BK23" s="229"/>
      <c r="BL23" s="229"/>
      <c r="BM23" s="229"/>
      <c r="BN23" s="229"/>
      <c r="BO23" s="229"/>
      <c r="BP23" s="229"/>
      <c r="BQ23" s="234">
        <v>17</v>
      </c>
      <c r="BR23" s="235"/>
      <c r="BS23" s="837"/>
      <c r="BT23" s="838"/>
      <c r="BU23" s="838"/>
      <c r="BV23" s="838"/>
      <c r="BW23" s="838"/>
      <c r="BX23" s="838"/>
      <c r="BY23" s="838"/>
      <c r="BZ23" s="838"/>
      <c r="CA23" s="838"/>
      <c r="CB23" s="838"/>
      <c r="CC23" s="838"/>
      <c r="CD23" s="838"/>
      <c r="CE23" s="838"/>
      <c r="CF23" s="838"/>
      <c r="CG23" s="839"/>
      <c r="CH23" s="840"/>
      <c r="CI23" s="841"/>
      <c r="CJ23" s="841"/>
      <c r="CK23" s="841"/>
      <c r="CL23" s="842"/>
      <c r="CM23" s="840"/>
      <c r="CN23" s="841"/>
      <c r="CO23" s="841"/>
      <c r="CP23" s="841"/>
      <c r="CQ23" s="842"/>
      <c r="CR23" s="840"/>
      <c r="CS23" s="841"/>
      <c r="CT23" s="841"/>
      <c r="CU23" s="841"/>
      <c r="CV23" s="842"/>
      <c r="CW23" s="840"/>
      <c r="CX23" s="841"/>
      <c r="CY23" s="841"/>
      <c r="CZ23" s="841"/>
      <c r="DA23" s="842"/>
      <c r="DB23" s="840"/>
      <c r="DC23" s="841"/>
      <c r="DD23" s="841"/>
      <c r="DE23" s="841"/>
      <c r="DF23" s="842"/>
      <c r="DG23" s="840"/>
      <c r="DH23" s="841"/>
      <c r="DI23" s="841"/>
      <c r="DJ23" s="841"/>
      <c r="DK23" s="842"/>
      <c r="DL23" s="840"/>
      <c r="DM23" s="841"/>
      <c r="DN23" s="841"/>
      <c r="DO23" s="841"/>
      <c r="DP23" s="842"/>
      <c r="DQ23" s="840"/>
      <c r="DR23" s="841"/>
      <c r="DS23" s="841"/>
      <c r="DT23" s="841"/>
      <c r="DU23" s="842"/>
      <c r="DV23" s="837"/>
      <c r="DW23" s="838"/>
      <c r="DX23" s="838"/>
      <c r="DY23" s="838"/>
      <c r="DZ23" s="843"/>
      <c r="EA23" s="230"/>
    </row>
    <row r="24" spans="1:131" s="231" customFormat="1" ht="26.25" customHeight="1" x14ac:dyDescent="0.15">
      <c r="A24" s="872" t="s">
        <v>389</v>
      </c>
      <c r="B24" s="872"/>
      <c r="C24" s="872"/>
      <c r="D24" s="872"/>
      <c r="E24" s="872"/>
      <c r="F24" s="872"/>
      <c r="G24" s="872"/>
      <c r="H24" s="872"/>
      <c r="I24" s="872"/>
      <c r="J24" s="872"/>
      <c r="K24" s="872"/>
      <c r="L24" s="872"/>
      <c r="M24" s="872"/>
      <c r="N24" s="872"/>
      <c r="O24" s="872"/>
      <c r="P24" s="872"/>
      <c r="Q24" s="872"/>
      <c r="R24" s="872"/>
      <c r="S24" s="872"/>
      <c r="T24" s="872"/>
      <c r="U24" s="872"/>
      <c r="V24" s="872"/>
      <c r="W24" s="872"/>
      <c r="X24" s="872"/>
      <c r="Y24" s="872"/>
      <c r="Z24" s="872"/>
      <c r="AA24" s="872"/>
      <c r="AB24" s="872"/>
      <c r="AC24" s="872"/>
      <c r="AD24" s="872"/>
      <c r="AE24" s="872"/>
      <c r="AF24" s="872"/>
      <c r="AG24" s="872"/>
      <c r="AH24" s="872"/>
      <c r="AI24" s="872"/>
      <c r="AJ24" s="872"/>
      <c r="AK24" s="872"/>
      <c r="AL24" s="872"/>
      <c r="AM24" s="872"/>
      <c r="AN24" s="872"/>
      <c r="AO24" s="872"/>
      <c r="AP24" s="872"/>
      <c r="AQ24" s="872"/>
      <c r="AR24" s="872"/>
      <c r="AS24" s="872"/>
      <c r="AT24" s="872"/>
      <c r="AU24" s="872"/>
      <c r="AV24" s="872"/>
      <c r="AW24" s="872"/>
      <c r="AX24" s="872"/>
      <c r="AY24" s="872"/>
      <c r="AZ24" s="228"/>
      <c r="BA24" s="228"/>
      <c r="BB24" s="228"/>
      <c r="BC24" s="228"/>
      <c r="BD24" s="228"/>
      <c r="BE24" s="229"/>
      <c r="BF24" s="229"/>
      <c r="BG24" s="229"/>
      <c r="BH24" s="229"/>
      <c r="BI24" s="229"/>
      <c r="BJ24" s="229"/>
      <c r="BK24" s="229"/>
      <c r="BL24" s="229"/>
      <c r="BM24" s="229"/>
      <c r="BN24" s="229"/>
      <c r="BO24" s="229"/>
      <c r="BP24" s="229"/>
      <c r="BQ24" s="234">
        <v>18</v>
      </c>
      <c r="BR24" s="235"/>
      <c r="BS24" s="837"/>
      <c r="BT24" s="838"/>
      <c r="BU24" s="838"/>
      <c r="BV24" s="838"/>
      <c r="BW24" s="838"/>
      <c r="BX24" s="838"/>
      <c r="BY24" s="838"/>
      <c r="BZ24" s="838"/>
      <c r="CA24" s="838"/>
      <c r="CB24" s="838"/>
      <c r="CC24" s="838"/>
      <c r="CD24" s="838"/>
      <c r="CE24" s="838"/>
      <c r="CF24" s="838"/>
      <c r="CG24" s="839"/>
      <c r="CH24" s="840"/>
      <c r="CI24" s="841"/>
      <c r="CJ24" s="841"/>
      <c r="CK24" s="841"/>
      <c r="CL24" s="842"/>
      <c r="CM24" s="840"/>
      <c r="CN24" s="841"/>
      <c r="CO24" s="841"/>
      <c r="CP24" s="841"/>
      <c r="CQ24" s="842"/>
      <c r="CR24" s="840"/>
      <c r="CS24" s="841"/>
      <c r="CT24" s="841"/>
      <c r="CU24" s="841"/>
      <c r="CV24" s="842"/>
      <c r="CW24" s="840"/>
      <c r="CX24" s="841"/>
      <c r="CY24" s="841"/>
      <c r="CZ24" s="841"/>
      <c r="DA24" s="842"/>
      <c r="DB24" s="840"/>
      <c r="DC24" s="841"/>
      <c r="DD24" s="841"/>
      <c r="DE24" s="841"/>
      <c r="DF24" s="842"/>
      <c r="DG24" s="840"/>
      <c r="DH24" s="841"/>
      <c r="DI24" s="841"/>
      <c r="DJ24" s="841"/>
      <c r="DK24" s="842"/>
      <c r="DL24" s="840"/>
      <c r="DM24" s="841"/>
      <c r="DN24" s="841"/>
      <c r="DO24" s="841"/>
      <c r="DP24" s="842"/>
      <c r="DQ24" s="840"/>
      <c r="DR24" s="841"/>
      <c r="DS24" s="841"/>
      <c r="DT24" s="841"/>
      <c r="DU24" s="842"/>
      <c r="DV24" s="837"/>
      <c r="DW24" s="838"/>
      <c r="DX24" s="838"/>
      <c r="DY24" s="838"/>
      <c r="DZ24" s="843"/>
      <c r="EA24" s="230"/>
    </row>
    <row r="25" spans="1:131" ht="26.25" customHeight="1" thickBot="1" x14ac:dyDescent="0.2">
      <c r="A25" s="789" t="s">
        <v>390</v>
      </c>
      <c r="B25" s="789"/>
      <c r="C25" s="789"/>
      <c r="D25" s="789"/>
      <c r="E25" s="789"/>
      <c r="F25" s="789"/>
      <c r="G25" s="789"/>
      <c r="H25" s="789"/>
      <c r="I25" s="789"/>
      <c r="J25" s="789"/>
      <c r="K25" s="789"/>
      <c r="L25" s="789"/>
      <c r="M25" s="789"/>
      <c r="N25" s="789"/>
      <c r="O25" s="789"/>
      <c r="P25" s="789"/>
      <c r="Q25" s="789"/>
      <c r="R25" s="789"/>
      <c r="S25" s="789"/>
      <c r="T25" s="789"/>
      <c r="U25" s="789"/>
      <c r="V25" s="789"/>
      <c r="W25" s="789"/>
      <c r="X25" s="789"/>
      <c r="Y25" s="789"/>
      <c r="Z25" s="789"/>
      <c r="AA25" s="789"/>
      <c r="AB25" s="789"/>
      <c r="AC25" s="789"/>
      <c r="AD25" s="789"/>
      <c r="AE25" s="789"/>
      <c r="AF25" s="789"/>
      <c r="AG25" s="789"/>
      <c r="AH25" s="789"/>
      <c r="AI25" s="789"/>
      <c r="AJ25" s="789"/>
      <c r="AK25" s="789"/>
      <c r="AL25" s="789"/>
      <c r="AM25" s="789"/>
      <c r="AN25" s="789"/>
      <c r="AO25" s="789"/>
      <c r="AP25" s="789"/>
      <c r="AQ25" s="789"/>
      <c r="AR25" s="789"/>
      <c r="AS25" s="789"/>
      <c r="AT25" s="789"/>
      <c r="AU25" s="789"/>
      <c r="AV25" s="789"/>
      <c r="AW25" s="789"/>
      <c r="AX25" s="789"/>
      <c r="AY25" s="789"/>
      <c r="AZ25" s="789"/>
      <c r="BA25" s="789"/>
      <c r="BB25" s="789"/>
      <c r="BC25" s="789"/>
      <c r="BD25" s="789"/>
      <c r="BE25" s="789"/>
      <c r="BF25" s="789"/>
      <c r="BG25" s="789"/>
      <c r="BH25" s="789"/>
      <c r="BI25" s="789"/>
      <c r="BJ25" s="228"/>
      <c r="BK25" s="228"/>
      <c r="BL25" s="228"/>
      <c r="BM25" s="228"/>
      <c r="BN25" s="228"/>
      <c r="BO25" s="237"/>
      <c r="BP25" s="237"/>
      <c r="BQ25" s="234">
        <v>19</v>
      </c>
      <c r="BR25" s="235"/>
      <c r="BS25" s="837"/>
      <c r="BT25" s="838"/>
      <c r="BU25" s="838"/>
      <c r="BV25" s="838"/>
      <c r="BW25" s="838"/>
      <c r="BX25" s="838"/>
      <c r="BY25" s="838"/>
      <c r="BZ25" s="838"/>
      <c r="CA25" s="838"/>
      <c r="CB25" s="838"/>
      <c r="CC25" s="838"/>
      <c r="CD25" s="838"/>
      <c r="CE25" s="838"/>
      <c r="CF25" s="838"/>
      <c r="CG25" s="839"/>
      <c r="CH25" s="840"/>
      <c r="CI25" s="841"/>
      <c r="CJ25" s="841"/>
      <c r="CK25" s="841"/>
      <c r="CL25" s="842"/>
      <c r="CM25" s="840"/>
      <c r="CN25" s="841"/>
      <c r="CO25" s="841"/>
      <c r="CP25" s="841"/>
      <c r="CQ25" s="842"/>
      <c r="CR25" s="840"/>
      <c r="CS25" s="841"/>
      <c r="CT25" s="841"/>
      <c r="CU25" s="841"/>
      <c r="CV25" s="842"/>
      <c r="CW25" s="840"/>
      <c r="CX25" s="841"/>
      <c r="CY25" s="841"/>
      <c r="CZ25" s="841"/>
      <c r="DA25" s="842"/>
      <c r="DB25" s="840"/>
      <c r="DC25" s="841"/>
      <c r="DD25" s="841"/>
      <c r="DE25" s="841"/>
      <c r="DF25" s="842"/>
      <c r="DG25" s="840"/>
      <c r="DH25" s="841"/>
      <c r="DI25" s="841"/>
      <c r="DJ25" s="841"/>
      <c r="DK25" s="842"/>
      <c r="DL25" s="840"/>
      <c r="DM25" s="841"/>
      <c r="DN25" s="841"/>
      <c r="DO25" s="841"/>
      <c r="DP25" s="842"/>
      <c r="DQ25" s="840"/>
      <c r="DR25" s="841"/>
      <c r="DS25" s="841"/>
      <c r="DT25" s="841"/>
      <c r="DU25" s="842"/>
      <c r="DV25" s="837"/>
      <c r="DW25" s="838"/>
      <c r="DX25" s="838"/>
      <c r="DY25" s="838"/>
      <c r="DZ25" s="843"/>
      <c r="EA25" s="226"/>
    </row>
    <row r="26" spans="1:131" ht="26.25" customHeight="1" x14ac:dyDescent="0.15">
      <c r="A26" s="791" t="s">
        <v>367</v>
      </c>
      <c r="B26" s="792"/>
      <c r="C26" s="792"/>
      <c r="D26" s="792"/>
      <c r="E26" s="792"/>
      <c r="F26" s="792"/>
      <c r="G26" s="792"/>
      <c r="H26" s="792"/>
      <c r="I26" s="792"/>
      <c r="J26" s="792"/>
      <c r="K26" s="792"/>
      <c r="L26" s="792"/>
      <c r="M26" s="792"/>
      <c r="N26" s="792"/>
      <c r="O26" s="792"/>
      <c r="P26" s="793"/>
      <c r="Q26" s="797" t="s">
        <v>391</v>
      </c>
      <c r="R26" s="798"/>
      <c r="S26" s="798"/>
      <c r="T26" s="798"/>
      <c r="U26" s="799"/>
      <c r="V26" s="797" t="s">
        <v>392</v>
      </c>
      <c r="W26" s="798"/>
      <c r="X26" s="798"/>
      <c r="Y26" s="798"/>
      <c r="Z26" s="799"/>
      <c r="AA26" s="797" t="s">
        <v>393</v>
      </c>
      <c r="AB26" s="798"/>
      <c r="AC26" s="798"/>
      <c r="AD26" s="798"/>
      <c r="AE26" s="798"/>
      <c r="AF26" s="878" t="s">
        <v>394</v>
      </c>
      <c r="AG26" s="879"/>
      <c r="AH26" s="879"/>
      <c r="AI26" s="879"/>
      <c r="AJ26" s="880"/>
      <c r="AK26" s="798" t="s">
        <v>395</v>
      </c>
      <c r="AL26" s="798"/>
      <c r="AM26" s="798"/>
      <c r="AN26" s="798"/>
      <c r="AO26" s="799"/>
      <c r="AP26" s="797" t="s">
        <v>396</v>
      </c>
      <c r="AQ26" s="798"/>
      <c r="AR26" s="798"/>
      <c r="AS26" s="798"/>
      <c r="AT26" s="799"/>
      <c r="AU26" s="797" t="s">
        <v>397</v>
      </c>
      <c r="AV26" s="798"/>
      <c r="AW26" s="798"/>
      <c r="AX26" s="798"/>
      <c r="AY26" s="799"/>
      <c r="AZ26" s="797" t="s">
        <v>398</v>
      </c>
      <c r="BA26" s="798"/>
      <c r="BB26" s="798"/>
      <c r="BC26" s="798"/>
      <c r="BD26" s="799"/>
      <c r="BE26" s="797" t="s">
        <v>374</v>
      </c>
      <c r="BF26" s="798"/>
      <c r="BG26" s="798"/>
      <c r="BH26" s="798"/>
      <c r="BI26" s="804"/>
      <c r="BJ26" s="228"/>
      <c r="BK26" s="228"/>
      <c r="BL26" s="228"/>
      <c r="BM26" s="228"/>
      <c r="BN26" s="228"/>
      <c r="BO26" s="237"/>
      <c r="BP26" s="237"/>
      <c r="BQ26" s="234">
        <v>20</v>
      </c>
      <c r="BR26" s="235"/>
      <c r="BS26" s="837"/>
      <c r="BT26" s="838"/>
      <c r="BU26" s="838"/>
      <c r="BV26" s="838"/>
      <c r="BW26" s="838"/>
      <c r="BX26" s="838"/>
      <c r="BY26" s="838"/>
      <c r="BZ26" s="838"/>
      <c r="CA26" s="838"/>
      <c r="CB26" s="838"/>
      <c r="CC26" s="838"/>
      <c r="CD26" s="838"/>
      <c r="CE26" s="838"/>
      <c r="CF26" s="838"/>
      <c r="CG26" s="839"/>
      <c r="CH26" s="840"/>
      <c r="CI26" s="841"/>
      <c r="CJ26" s="841"/>
      <c r="CK26" s="841"/>
      <c r="CL26" s="842"/>
      <c r="CM26" s="840"/>
      <c r="CN26" s="841"/>
      <c r="CO26" s="841"/>
      <c r="CP26" s="841"/>
      <c r="CQ26" s="842"/>
      <c r="CR26" s="840"/>
      <c r="CS26" s="841"/>
      <c r="CT26" s="841"/>
      <c r="CU26" s="841"/>
      <c r="CV26" s="842"/>
      <c r="CW26" s="840"/>
      <c r="CX26" s="841"/>
      <c r="CY26" s="841"/>
      <c r="CZ26" s="841"/>
      <c r="DA26" s="842"/>
      <c r="DB26" s="840"/>
      <c r="DC26" s="841"/>
      <c r="DD26" s="841"/>
      <c r="DE26" s="841"/>
      <c r="DF26" s="842"/>
      <c r="DG26" s="840"/>
      <c r="DH26" s="841"/>
      <c r="DI26" s="841"/>
      <c r="DJ26" s="841"/>
      <c r="DK26" s="842"/>
      <c r="DL26" s="840"/>
      <c r="DM26" s="841"/>
      <c r="DN26" s="841"/>
      <c r="DO26" s="841"/>
      <c r="DP26" s="842"/>
      <c r="DQ26" s="840"/>
      <c r="DR26" s="841"/>
      <c r="DS26" s="841"/>
      <c r="DT26" s="841"/>
      <c r="DU26" s="842"/>
      <c r="DV26" s="837"/>
      <c r="DW26" s="838"/>
      <c r="DX26" s="838"/>
      <c r="DY26" s="838"/>
      <c r="DZ26" s="843"/>
      <c r="EA26" s="226"/>
    </row>
    <row r="27" spans="1:131" ht="26.25" customHeight="1" thickBot="1" x14ac:dyDescent="0.2">
      <c r="A27" s="794"/>
      <c r="B27" s="795"/>
      <c r="C27" s="795"/>
      <c r="D27" s="795"/>
      <c r="E27" s="795"/>
      <c r="F27" s="795"/>
      <c r="G27" s="795"/>
      <c r="H27" s="795"/>
      <c r="I27" s="795"/>
      <c r="J27" s="795"/>
      <c r="K27" s="795"/>
      <c r="L27" s="795"/>
      <c r="M27" s="795"/>
      <c r="N27" s="795"/>
      <c r="O27" s="795"/>
      <c r="P27" s="796"/>
      <c r="Q27" s="800"/>
      <c r="R27" s="801"/>
      <c r="S27" s="801"/>
      <c r="T27" s="801"/>
      <c r="U27" s="802"/>
      <c r="V27" s="800"/>
      <c r="W27" s="801"/>
      <c r="X27" s="801"/>
      <c r="Y27" s="801"/>
      <c r="Z27" s="802"/>
      <c r="AA27" s="800"/>
      <c r="AB27" s="801"/>
      <c r="AC27" s="801"/>
      <c r="AD27" s="801"/>
      <c r="AE27" s="801"/>
      <c r="AF27" s="881"/>
      <c r="AG27" s="882"/>
      <c r="AH27" s="882"/>
      <c r="AI27" s="882"/>
      <c r="AJ27" s="883"/>
      <c r="AK27" s="801"/>
      <c r="AL27" s="801"/>
      <c r="AM27" s="801"/>
      <c r="AN27" s="801"/>
      <c r="AO27" s="802"/>
      <c r="AP27" s="800"/>
      <c r="AQ27" s="801"/>
      <c r="AR27" s="801"/>
      <c r="AS27" s="801"/>
      <c r="AT27" s="802"/>
      <c r="AU27" s="800"/>
      <c r="AV27" s="801"/>
      <c r="AW27" s="801"/>
      <c r="AX27" s="801"/>
      <c r="AY27" s="802"/>
      <c r="AZ27" s="800"/>
      <c r="BA27" s="801"/>
      <c r="BB27" s="801"/>
      <c r="BC27" s="801"/>
      <c r="BD27" s="802"/>
      <c r="BE27" s="800"/>
      <c r="BF27" s="801"/>
      <c r="BG27" s="801"/>
      <c r="BH27" s="801"/>
      <c r="BI27" s="806"/>
      <c r="BJ27" s="228"/>
      <c r="BK27" s="228"/>
      <c r="BL27" s="228"/>
      <c r="BM27" s="228"/>
      <c r="BN27" s="228"/>
      <c r="BO27" s="237"/>
      <c r="BP27" s="237"/>
      <c r="BQ27" s="234">
        <v>21</v>
      </c>
      <c r="BR27" s="235"/>
      <c r="BS27" s="837"/>
      <c r="BT27" s="838"/>
      <c r="BU27" s="838"/>
      <c r="BV27" s="838"/>
      <c r="BW27" s="838"/>
      <c r="BX27" s="838"/>
      <c r="BY27" s="838"/>
      <c r="BZ27" s="838"/>
      <c r="CA27" s="838"/>
      <c r="CB27" s="838"/>
      <c r="CC27" s="838"/>
      <c r="CD27" s="838"/>
      <c r="CE27" s="838"/>
      <c r="CF27" s="838"/>
      <c r="CG27" s="839"/>
      <c r="CH27" s="840"/>
      <c r="CI27" s="841"/>
      <c r="CJ27" s="841"/>
      <c r="CK27" s="841"/>
      <c r="CL27" s="842"/>
      <c r="CM27" s="840"/>
      <c r="CN27" s="841"/>
      <c r="CO27" s="841"/>
      <c r="CP27" s="841"/>
      <c r="CQ27" s="842"/>
      <c r="CR27" s="840"/>
      <c r="CS27" s="841"/>
      <c r="CT27" s="841"/>
      <c r="CU27" s="841"/>
      <c r="CV27" s="842"/>
      <c r="CW27" s="840"/>
      <c r="CX27" s="841"/>
      <c r="CY27" s="841"/>
      <c r="CZ27" s="841"/>
      <c r="DA27" s="842"/>
      <c r="DB27" s="840"/>
      <c r="DC27" s="841"/>
      <c r="DD27" s="841"/>
      <c r="DE27" s="841"/>
      <c r="DF27" s="842"/>
      <c r="DG27" s="840"/>
      <c r="DH27" s="841"/>
      <c r="DI27" s="841"/>
      <c r="DJ27" s="841"/>
      <c r="DK27" s="842"/>
      <c r="DL27" s="840"/>
      <c r="DM27" s="841"/>
      <c r="DN27" s="841"/>
      <c r="DO27" s="841"/>
      <c r="DP27" s="842"/>
      <c r="DQ27" s="840"/>
      <c r="DR27" s="841"/>
      <c r="DS27" s="841"/>
      <c r="DT27" s="841"/>
      <c r="DU27" s="842"/>
      <c r="DV27" s="837"/>
      <c r="DW27" s="838"/>
      <c r="DX27" s="838"/>
      <c r="DY27" s="838"/>
      <c r="DZ27" s="843"/>
      <c r="EA27" s="226"/>
    </row>
    <row r="28" spans="1:131" ht="26.25" customHeight="1" thickTop="1" x14ac:dyDescent="0.15">
      <c r="A28" s="238">
        <v>1</v>
      </c>
      <c r="B28" s="813" t="s">
        <v>399</v>
      </c>
      <c r="C28" s="814"/>
      <c r="D28" s="814"/>
      <c r="E28" s="814"/>
      <c r="F28" s="814"/>
      <c r="G28" s="814"/>
      <c r="H28" s="814"/>
      <c r="I28" s="814"/>
      <c r="J28" s="814"/>
      <c r="K28" s="814"/>
      <c r="L28" s="814"/>
      <c r="M28" s="814"/>
      <c r="N28" s="814"/>
      <c r="O28" s="814"/>
      <c r="P28" s="815"/>
      <c r="Q28" s="886">
        <v>1418</v>
      </c>
      <c r="R28" s="887"/>
      <c r="S28" s="887"/>
      <c r="T28" s="887"/>
      <c r="U28" s="887"/>
      <c r="V28" s="887">
        <v>1375</v>
      </c>
      <c r="W28" s="887"/>
      <c r="X28" s="887"/>
      <c r="Y28" s="887"/>
      <c r="Z28" s="887"/>
      <c r="AA28" s="887">
        <v>43</v>
      </c>
      <c r="AB28" s="887"/>
      <c r="AC28" s="887"/>
      <c r="AD28" s="887"/>
      <c r="AE28" s="888"/>
      <c r="AF28" s="889">
        <v>43</v>
      </c>
      <c r="AG28" s="887"/>
      <c r="AH28" s="887"/>
      <c r="AI28" s="887"/>
      <c r="AJ28" s="890"/>
      <c r="AK28" s="891">
        <v>118</v>
      </c>
      <c r="AL28" s="892"/>
      <c r="AM28" s="892"/>
      <c r="AN28" s="892"/>
      <c r="AO28" s="892"/>
      <c r="AP28" s="893" t="s">
        <v>584</v>
      </c>
      <c r="AQ28" s="893"/>
      <c r="AR28" s="893"/>
      <c r="AS28" s="893"/>
      <c r="AT28" s="893"/>
      <c r="AU28" s="893" t="s">
        <v>584</v>
      </c>
      <c r="AV28" s="893"/>
      <c r="AW28" s="893"/>
      <c r="AX28" s="893"/>
      <c r="AY28" s="893"/>
      <c r="AZ28" s="893" t="s">
        <v>584</v>
      </c>
      <c r="BA28" s="893"/>
      <c r="BB28" s="893"/>
      <c r="BC28" s="893"/>
      <c r="BD28" s="893"/>
      <c r="BE28" s="884"/>
      <c r="BF28" s="884"/>
      <c r="BG28" s="884"/>
      <c r="BH28" s="884"/>
      <c r="BI28" s="885"/>
      <c r="BJ28" s="228"/>
      <c r="BK28" s="228"/>
      <c r="BL28" s="228"/>
      <c r="BM28" s="228"/>
      <c r="BN28" s="228"/>
      <c r="BO28" s="237"/>
      <c r="BP28" s="237"/>
      <c r="BQ28" s="234">
        <v>22</v>
      </c>
      <c r="BR28" s="235"/>
      <c r="BS28" s="837"/>
      <c r="BT28" s="838"/>
      <c r="BU28" s="838"/>
      <c r="BV28" s="838"/>
      <c r="BW28" s="838"/>
      <c r="BX28" s="838"/>
      <c r="BY28" s="838"/>
      <c r="BZ28" s="838"/>
      <c r="CA28" s="838"/>
      <c r="CB28" s="838"/>
      <c r="CC28" s="838"/>
      <c r="CD28" s="838"/>
      <c r="CE28" s="838"/>
      <c r="CF28" s="838"/>
      <c r="CG28" s="839"/>
      <c r="CH28" s="840"/>
      <c r="CI28" s="841"/>
      <c r="CJ28" s="841"/>
      <c r="CK28" s="841"/>
      <c r="CL28" s="842"/>
      <c r="CM28" s="840"/>
      <c r="CN28" s="841"/>
      <c r="CO28" s="841"/>
      <c r="CP28" s="841"/>
      <c r="CQ28" s="842"/>
      <c r="CR28" s="840"/>
      <c r="CS28" s="841"/>
      <c r="CT28" s="841"/>
      <c r="CU28" s="841"/>
      <c r="CV28" s="842"/>
      <c r="CW28" s="840"/>
      <c r="CX28" s="841"/>
      <c r="CY28" s="841"/>
      <c r="CZ28" s="841"/>
      <c r="DA28" s="842"/>
      <c r="DB28" s="840"/>
      <c r="DC28" s="841"/>
      <c r="DD28" s="841"/>
      <c r="DE28" s="841"/>
      <c r="DF28" s="842"/>
      <c r="DG28" s="840"/>
      <c r="DH28" s="841"/>
      <c r="DI28" s="841"/>
      <c r="DJ28" s="841"/>
      <c r="DK28" s="842"/>
      <c r="DL28" s="840"/>
      <c r="DM28" s="841"/>
      <c r="DN28" s="841"/>
      <c r="DO28" s="841"/>
      <c r="DP28" s="842"/>
      <c r="DQ28" s="840"/>
      <c r="DR28" s="841"/>
      <c r="DS28" s="841"/>
      <c r="DT28" s="841"/>
      <c r="DU28" s="842"/>
      <c r="DV28" s="837"/>
      <c r="DW28" s="838"/>
      <c r="DX28" s="838"/>
      <c r="DY28" s="838"/>
      <c r="DZ28" s="843"/>
      <c r="EA28" s="226"/>
    </row>
    <row r="29" spans="1:131" ht="26.25" customHeight="1" x14ac:dyDescent="0.15">
      <c r="A29" s="238">
        <v>2</v>
      </c>
      <c r="B29" s="844" t="s">
        <v>400</v>
      </c>
      <c r="C29" s="845"/>
      <c r="D29" s="845"/>
      <c r="E29" s="845"/>
      <c r="F29" s="845"/>
      <c r="G29" s="845"/>
      <c r="H29" s="845"/>
      <c r="I29" s="845"/>
      <c r="J29" s="845"/>
      <c r="K29" s="845"/>
      <c r="L29" s="845"/>
      <c r="M29" s="845"/>
      <c r="N29" s="845"/>
      <c r="O29" s="845"/>
      <c r="P29" s="846"/>
      <c r="Q29" s="847">
        <v>1537</v>
      </c>
      <c r="R29" s="848"/>
      <c r="S29" s="848"/>
      <c r="T29" s="848"/>
      <c r="U29" s="848"/>
      <c r="V29" s="848">
        <v>1482</v>
      </c>
      <c r="W29" s="848"/>
      <c r="X29" s="848"/>
      <c r="Y29" s="848"/>
      <c r="Z29" s="848"/>
      <c r="AA29" s="848">
        <v>55</v>
      </c>
      <c r="AB29" s="848"/>
      <c r="AC29" s="848"/>
      <c r="AD29" s="848"/>
      <c r="AE29" s="849"/>
      <c r="AF29" s="850">
        <v>55</v>
      </c>
      <c r="AG29" s="851"/>
      <c r="AH29" s="851"/>
      <c r="AI29" s="851"/>
      <c r="AJ29" s="852"/>
      <c r="AK29" s="897">
        <v>233</v>
      </c>
      <c r="AL29" s="898"/>
      <c r="AM29" s="898"/>
      <c r="AN29" s="898"/>
      <c r="AO29" s="898"/>
      <c r="AP29" s="894" t="s">
        <v>584</v>
      </c>
      <c r="AQ29" s="894"/>
      <c r="AR29" s="894"/>
      <c r="AS29" s="894"/>
      <c r="AT29" s="894"/>
      <c r="AU29" s="894" t="s">
        <v>584</v>
      </c>
      <c r="AV29" s="894"/>
      <c r="AW29" s="894"/>
      <c r="AX29" s="894"/>
      <c r="AY29" s="894"/>
      <c r="AZ29" s="894" t="s">
        <v>584</v>
      </c>
      <c r="BA29" s="894"/>
      <c r="BB29" s="894"/>
      <c r="BC29" s="894"/>
      <c r="BD29" s="894"/>
      <c r="BE29" s="895"/>
      <c r="BF29" s="895"/>
      <c r="BG29" s="895"/>
      <c r="BH29" s="895"/>
      <c r="BI29" s="896"/>
      <c r="BJ29" s="228"/>
      <c r="BK29" s="228"/>
      <c r="BL29" s="228"/>
      <c r="BM29" s="228"/>
      <c r="BN29" s="228"/>
      <c r="BO29" s="237"/>
      <c r="BP29" s="237"/>
      <c r="BQ29" s="234">
        <v>23</v>
      </c>
      <c r="BR29" s="235"/>
      <c r="BS29" s="837"/>
      <c r="BT29" s="838"/>
      <c r="BU29" s="838"/>
      <c r="BV29" s="838"/>
      <c r="BW29" s="838"/>
      <c r="BX29" s="838"/>
      <c r="BY29" s="838"/>
      <c r="BZ29" s="838"/>
      <c r="CA29" s="838"/>
      <c r="CB29" s="838"/>
      <c r="CC29" s="838"/>
      <c r="CD29" s="838"/>
      <c r="CE29" s="838"/>
      <c r="CF29" s="838"/>
      <c r="CG29" s="839"/>
      <c r="CH29" s="840"/>
      <c r="CI29" s="841"/>
      <c r="CJ29" s="841"/>
      <c r="CK29" s="841"/>
      <c r="CL29" s="842"/>
      <c r="CM29" s="840"/>
      <c r="CN29" s="841"/>
      <c r="CO29" s="841"/>
      <c r="CP29" s="841"/>
      <c r="CQ29" s="842"/>
      <c r="CR29" s="840"/>
      <c r="CS29" s="841"/>
      <c r="CT29" s="841"/>
      <c r="CU29" s="841"/>
      <c r="CV29" s="842"/>
      <c r="CW29" s="840"/>
      <c r="CX29" s="841"/>
      <c r="CY29" s="841"/>
      <c r="CZ29" s="841"/>
      <c r="DA29" s="842"/>
      <c r="DB29" s="840"/>
      <c r="DC29" s="841"/>
      <c r="DD29" s="841"/>
      <c r="DE29" s="841"/>
      <c r="DF29" s="842"/>
      <c r="DG29" s="840"/>
      <c r="DH29" s="841"/>
      <c r="DI29" s="841"/>
      <c r="DJ29" s="841"/>
      <c r="DK29" s="842"/>
      <c r="DL29" s="840"/>
      <c r="DM29" s="841"/>
      <c r="DN29" s="841"/>
      <c r="DO29" s="841"/>
      <c r="DP29" s="842"/>
      <c r="DQ29" s="840"/>
      <c r="DR29" s="841"/>
      <c r="DS29" s="841"/>
      <c r="DT29" s="841"/>
      <c r="DU29" s="842"/>
      <c r="DV29" s="837"/>
      <c r="DW29" s="838"/>
      <c r="DX29" s="838"/>
      <c r="DY29" s="838"/>
      <c r="DZ29" s="843"/>
      <c r="EA29" s="226"/>
    </row>
    <row r="30" spans="1:131" ht="26.25" customHeight="1" x14ac:dyDescent="0.15">
      <c r="A30" s="238">
        <v>3</v>
      </c>
      <c r="B30" s="844" t="s">
        <v>401</v>
      </c>
      <c r="C30" s="845"/>
      <c r="D30" s="845"/>
      <c r="E30" s="845"/>
      <c r="F30" s="845"/>
      <c r="G30" s="845"/>
      <c r="H30" s="845"/>
      <c r="I30" s="845"/>
      <c r="J30" s="845"/>
      <c r="K30" s="845"/>
      <c r="L30" s="845"/>
      <c r="M30" s="845"/>
      <c r="N30" s="845"/>
      <c r="O30" s="845"/>
      <c r="P30" s="846"/>
      <c r="Q30" s="847">
        <v>151</v>
      </c>
      <c r="R30" s="848"/>
      <c r="S30" s="848"/>
      <c r="T30" s="848"/>
      <c r="U30" s="848"/>
      <c r="V30" s="848">
        <v>150</v>
      </c>
      <c r="W30" s="848"/>
      <c r="X30" s="848"/>
      <c r="Y30" s="848"/>
      <c r="Z30" s="848"/>
      <c r="AA30" s="848">
        <v>0</v>
      </c>
      <c r="AB30" s="848"/>
      <c r="AC30" s="848"/>
      <c r="AD30" s="848"/>
      <c r="AE30" s="849"/>
      <c r="AF30" s="850">
        <v>0</v>
      </c>
      <c r="AG30" s="851"/>
      <c r="AH30" s="851"/>
      <c r="AI30" s="851"/>
      <c r="AJ30" s="852"/>
      <c r="AK30" s="897">
        <v>40</v>
      </c>
      <c r="AL30" s="898"/>
      <c r="AM30" s="898"/>
      <c r="AN30" s="898"/>
      <c r="AO30" s="898"/>
      <c r="AP30" s="894" t="s">
        <v>584</v>
      </c>
      <c r="AQ30" s="894"/>
      <c r="AR30" s="894"/>
      <c r="AS30" s="894"/>
      <c r="AT30" s="894"/>
      <c r="AU30" s="894" t="s">
        <v>584</v>
      </c>
      <c r="AV30" s="894"/>
      <c r="AW30" s="894"/>
      <c r="AX30" s="894"/>
      <c r="AY30" s="894"/>
      <c r="AZ30" s="894" t="s">
        <v>584</v>
      </c>
      <c r="BA30" s="894"/>
      <c r="BB30" s="894"/>
      <c r="BC30" s="894"/>
      <c r="BD30" s="894"/>
      <c r="BE30" s="895"/>
      <c r="BF30" s="895"/>
      <c r="BG30" s="895"/>
      <c r="BH30" s="895"/>
      <c r="BI30" s="896"/>
      <c r="BJ30" s="228"/>
      <c r="BK30" s="228"/>
      <c r="BL30" s="228"/>
      <c r="BM30" s="228"/>
      <c r="BN30" s="228"/>
      <c r="BO30" s="237"/>
      <c r="BP30" s="237"/>
      <c r="BQ30" s="234">
        <v>24</v>
      </c>
      <c r="BR30" s="235"/>
      <c r="BS30" s="837"/>
      <c r="BT30" s="838"/>
      <c r="BU30" s="838"/>
      <c r="BV30" s="838"/>
      <c r="BW30" s="838"/>
      <c r="BX30" s="838"/>
      <c r="BY30" s="838"/>
      <c r="BZ30" s="838"/>
      <c r="CA30" s="838"/>
      <c r="CB30" s="838"/>
      <c r="CC30" s="838"/>
      <c r="CD30" s="838"/>
      <c r="CE30" s="838"/>
      <c r="CF30" s="838"/>
      <c r="CG30" s="839"/>
      <c r="CH30" s="840"/>
      <c r="CI30" s="841"/>
      <c r="CJ30" s="841"/>
      <c r="CK30" s="841"/>
      <c r="CL30" s="842"/>
      <c r="CM30" s="840"/>
      <c r="CN30" s="841"/>
      <c r="CO30" s="841"/>
      <c r="CP30" s="841"/>
      <c r="CQ30" s="842"/>
      <c r="CR30" s="840"/>
      <c r="CS30" s="841"/>
      <c r="CT30" s="841"/>
      <c r="CU30" s="841"/>
      <c r="CV30" s="842"/>
      <c r="CW30" s="840"/>
      <c r="CX30" s="841"/>
      <c r="CY30" s="841"/>
      <c r="CZ30" s="841"/>
      <c r="DA30" s="842"/>
      <c r="DB30" s="840"/>
      <c r="DC30" s="841"/>
      <c r="DD30" s="841"/>
      <c r="DE30" s="841"/>
      <c r="DF30" s="842"/>
      <c r="DG30" s="840"/>
      <c r="DH30" s="841"/>
      <c r="DI30" s="841"/>
      <c r="DJ30" s="841"/>
      <c r="DK30" s="842"/>
      <c r="DL30" s="840"/>
      <c r="DM30" s="841"/>
      <c r="DN30" s="841"/>
      <c r="DO30" s="841"/>
      <c r="DP30" s="842"/>
      <c r="DQ30" s="840"/>
      <c r="DR30" s="841"/>
      <c r="DS30" s="841"/>
      <c r="DT30" s="841"/>
      <c r="DU30" s="842"/>
      <c r="DV30" s="837"/>
      <c r="DW30" s="838"/>
      <c r="DX30" s="838"/>
      <c r="DY30" s="838"/>
      <c r="DZ30" s="843"/>
      <c r="EA30" s="226"/>
    </row>
    <row r="31" spans="1:131" ht="26.25" customHeight="1" x14ac:dyDescent="0.15">
      <c r="A31" s="238">
        <v>4</v>
      </c>
      <c r="B31" s="844" t="s">
        <v>402</v>
      </c>
      <c r="C31" s="845"/>
      <c r="D31" s="845"/>
      <c r="E31" s="845"/>
      <c r="F31" s="845"/>
      <c r="G31" s="845"/>
      <c r="H31" s="845"/>
      <c r="I31" s="845"/>
      <c r="J31" s="845"/>
      <c r="K31" s="845"/>
      <c r="L31" s="845"/>
      <c r="M31" s="845"/>
      <c r="N31" s="845"/>
      <c r="O31" s="845"/>
      <c r="P31" s="846"/>
      <c r="Q31" s="847">
        <v>354</v>
      </c>
      <c r="R31" s="848"/>
      <c r="S31" s="848"/>
      <c r="T31" s="848"/>
      <c r="U31" s="848"/>
      <c r="V31" s="848">
        <v>318</v>
      </c>
      <c r="W31" s="848"/>
      <c r="X31" s="848"/>
      <c r="Y31" s="848"/>
      <c r="Z31" s="848"/>
      <c r="AA31" s="848">
        <v>36</v>
      </c>
      <c r="AB31" s="848"/>
      <c r="AC31" s="848"/>
      <c r="AD31" s="848"/>
      <c r="AE31" s="849"/>
      <c r="AF31" s="850">
        <v>285</v>
      </c>
      <c r="AG31" s="851"/>
      <c r="AH31" s="851"/>
      <c r="AI31" s="851"/>
      <c r="AJ31" s="852"/>
      <c r="AK31" s="897">
        <v>46</v>
      </c>
      <c r="AL31" s="898"/>
      <c r="AM31" s="898"/>
      <c r="AN31" s="898"/>
      <c r="AO31" s="898"/>
      <c r="AP31" s="898">
        <v>2003</v>
      </c>
      <c r="AQ31" s="898"/>
      <c r="AR31" s="898"/>
      <c r="AS31" s="898"/>
      <c r="AT31" s="898"/>
      <c r="AU31" s="898">
        <v>232</v>
      </c>
      <c r="AV31" s="898"/>
      <c r="AW31" s="898"/>
      <c r="AX31" s="898"/>
      <c r="AY31" s="898"/>
      <c r="AZ31" s="894" t="s">
        <v>584</v>
      </c>
      <c r="BA31" s="894"/>
      <c r="BB31" s="894"/>
      <c r="BC31" s="894"/>
      <c r="BD31" s="894"/>
      <c r="BE31" s="895" t="s">
        <v>403</v>
      </c>
      <c r="BF31" s="895"/>
      <c r="BG31" s="895"/>
      <c r="BH31" s="895"/>
      <c r="BI31" s="896"/>
      <c r="BJ31" s="228"/>
      <c r="BK31" s="228"/>
      <c r="BL31" s="228"/>
      <c r="BM31" s="228"/>
      <c r="BN31" s="228"/>
      <c r="BO31" s="237"/>
      <c r="BP31" s="237"/>
      <c r="BQ31" s="234">
        <v>25</v>
      </c>
      <c r="BR31" s="235"/>
      <c r="BS31" s="837"/>
      <c r="BT31" s="838"/>
      <c r="BU31" s="838"/>
      <c r="BV31" s="838"/>
      <c r="BW31" s="838"/>
      <c r="BX31" s="838"/>
      <c r="BY31" s="838"/>
      <c r="BZ31" s="838"/>
      <c r="CA31" s="838"/>
      <c r="CB31" s="838"/>
      <c r="CC31" s="838"/>
      <c r="CD31" s="838"/>
      <c r="CE31" s="838"/>
      <c r="CF31" s="838"/>
      <c r="CG31" s="839"/>
      <c r="CH31" s="840"/>
      <c r="CI31" s="841"/>
      <c r="CJ31" s="841"/>
      <c r="CK31" s="841"/>
      <c r="CL31" s="842"/>
      <c r="CM31" s="840"/>
      <c r="CN31" s="841"/>
      <c r="CO31" s="841"/>
      <c r="CP31" s="841"/>
      <c r="CQ31" s="842"/>
      <c r="CR31" s="840"/>
      <c r="CS31" s="841"/>
      <c r="CT31" s="841"/>
      <c r="CU31" s="841"/>
      <c r="CV31" s="842"/>
      <c r="CW31" s="840"/>
      <c r="CX31" s="841"/>
      <c r="CY31" s="841"/>
      <c r="CZ31" s="841"/>
      <c r="DA31" s="842"/>
      <c r="DB31" s="840"/>
      <c r="DC31" s="841"/>
      <c r="DD31" s="841"/>
      <c r="DE31" s="841"/>
      <c r="DF31" s="842"/>
      <c r="DG31" s="840"/>
      <c r="DH31" s="841"/>
      <c r="DI31" s="841"/>
      <c r="DJ31" s="841"/>
      <c r="DK31" s="842"/>
      <c r="DL31" s="840"/>
      <c r="DM31" s="841"/>
      <c r="DN31" s="841"/>
      <c r="DO31" s="841"/>
      <c r="DP31" s="842"/>
      <c r="DQ31" s="840"/>
      <c r="DR31" s="841"/>
      <c r="DS31" s="841"/>
      <c r="DT31" s="841"/>
      <c r="DU31" s="842"/>
      <c r="DV31" s="837"/>
      <c r="DW31" s="838"/>
      <c r="DX31" s="838"/>
      <c r="DY31" s="838"/>
      <c r="DZ31" s="843"/>
      <c r="EA31" s="226"/>
    </row>
    <row r="32" spans="1:131" ht="26.25" customHeight="1" x14ac:dyDescent="0.15">
      <c r="A32" s="238">
        <v>5</v>
      </c>
      <c r="B32" s="844" t="s">
        <v>404</v>
      </c>
      <c r="C32" s="845"/>
      <c r="D32" s="845"/>
      <c r="E32" s="845"/>
      <c r="F32" s="845"/>
      <c r="G32" s="845"/>
      <c r="H32" s="845"/>
      <c r="I32" s="845"/>
      <c r="J32" s="845"/>
      <c r="K32" s="845"/>
      <c r="L32" s="845"/>
      <c r="M32" s="845"/>
      <c r="N32" s="845"/>
      <c r="O32" s="845"/>
      <c r="P32" s="846"/>
      <c r="Q32" s="847">
        <v>37</v>
      </c>
      <c r="R32" s="848"/>
      <c r="S32" s="848"/>
      <c r="T32" s="848"/>
      <c r="U32" s="848"/>
      <c r="V32" s="848">
        <v>37</v>
      </c>
      <c r="W32" s="848"/>
      <c r="X32" s="848"/>
      <c r="Y32" s="848"/>
      <c r="Z32" s="848"/>
      <c r="AA32" s="848">
        <v>0</v>
      </c>
      <c r="AB32" s="848"/>
      <c r="AC32" s="848"/>
      <c r="AD32" s="848"/>
      <c r="AE32" s="849"/>
      <c r="AF32" s="850">
        <v>0</v>
      </c>
      <c r="AG32" s="851"/>
      <c r="AH32" s="851"/>
      <c r="AI32" s="851"/>
      <c r="AJ32" s="852"/>
      <c r="AK32" s="897">
        <v>25</v>
      </c>
      <c r="AL32" s="898"/>
      <c r="AM32" s="898"/>
      <c r="AN32" s="898"/>
      <c r="AO32" s="898"/>
      <c r="AP32" s="898">
        <v>135</v>
      </c>
      <c r="AQ32" s="898"/>
      <c r="AR32" s="898"/>
      <c r="AS32" s="898"/>
      <c r="AT32" s="898"/>
      <c r="AU32" s="898">
        <v>125</v>
      </c>
      <c r="AV32" s="898"/>
      <c r="AW32" s="898"/>
      <c r="AX32" s="898"/>
      <c r="AY32" s="898"/>
      <c r="AZ32" s="894" t="s">
        <v>584</v>
      </c>
      <c r="BA32" s="894"/>
      <c r="BB32" s="894"/>
      <c r="BC32" s="894"/>
      <c r="BD32" s="894"/>
      <c r="BE32" s="895" t="s">
        <v>405</v>
      </c>
      <c r="BF32" s="895"/>
      <c r="BG32" s="895"/>
      <c r="BH32" s="895"/>
      <c r="BI32" s="896"/>
      <c r="BJ32" s="228"/>
      <c r="BK32" s="228"/>
      <c r="BL32" s="228"/>
      <c r="BM32" s="228"/>
      <c r="BN32" s="228"/>
      <c r="BO32" s="237"/>
      <c r="BP32" s="237"/>
      <c r="BQ32" s="234">
        <v>26</v>
      </c>
      <c r="BR32" s="235"/>
      <c r="BS32" s="837"/>
      <c r="BT32" s="838"/>
      <c r="BU32" s="838"/>
      <c r="BV32" s="838"/>
      <c r="BW32" s="838"/>
      <c r="BX32" s="838"/>
      <c r="BY32" s="838"/>
      <c r="BZ32" s="838"/>
      <c r="CA32" s="838"/>
      <c r="CB32" s="838"/>
      <c r="CC32" s="838"/>
      <c r="CD32" s="838"/>
      <c r="CE32" s="838"/>
      <c r="CF32" s="838"/>
      <c r="CG32" s="839"/>
      <c r="CH32" s="840"/>
      <c r="CI32" s="841"/>
      <c r="CJ32" s="841"/>
      <c r="CK32" s="841"/>
      <c r="CL32" s="842"/>
      <c r="CM32" s="840"/>
      <c r="CN32" s="841"/>
      <c r="CO32" s="841"/>
      <c r="CP32" s="841"/>
      <c r="CQ32" s="842"/>
      <c r="CR32" s="840"/>
      <c r="CS32" s="841"/>
      <c r="CT32" s="841"/>
      <c r="CU32" s="841"/>
      <c r="CV32" s="842"/>
      <c r="CW32" s="840"/>
      <c r="CX32" s="841"/>
      <c r="CY32" s="841"/>
      <c r="CZ32" s="841"/>
      <c r="DA32" s="842"/>
      <c r="DB32" s="840"/>
      <c r="DC32" s="841"/>
      <c r="DD32" s="841"/>
      <c r="DE32" s="841"/>
      <c r="DF32" s="842"/>
      <c r="DG32" s="840"/>
      <c r="DH32" s="841"/>
      <c r="DI32" s="841"/>
      <c r="DJ32" s="841"/>
      <c r="DK32" s="842"/>
      <c r="DL32" s="840"/>
      <c r="DM32" s="841"/>
      <c r="DN32" s="841"/>
      <c r="DO32" s="841"/>
      <c r="DP32" s="842"/>
      <c r="DQ32" s="840"/>
      <c r="DR32" s="841"/>
      <c r="DS32" s="841"/>
      <c r="DT32" s="841"/>
      <c r="DU32" s="842"/>
      <c r="DV32" s="837"/>
      <c r="DW32" s="838"/>
      <c r="DX32" s="838"/>
      <c r="DY32" s="838"/>
      <c r="DZ32" s="843"/>
      <c r="EA32" s="226"/>
    </row>
    <row r="33" spans="1:131" ht="26.25" customHeight="1" x14ac:dyDescent="0.15">
      <c r="A33" s="238">
        <v>6</v>
      </c>
      <c r="B33" s="844" t="s">
        <v>406</v>
      </c>
      <c r="C33" s="845"/>
      <c r="D33" s="845"/>
      <c r="E33" s="845"/>
      <c r="F33" s="845"/>
      <c r="G33" s="845"/>
      <c r="H33" s="845"/>
      <c r="I33" s="845"/>
      <c r="J33" s="845"/>
      <c r="K33" s="845"/>
      <c r="L33" s="845"/>
      <c r="M33" s="845"/>
      <c r="N33" s="845"/>
      <c r="O33" s="845"/>
      <c r="P33" s="846"/>
      <c r="Q33" s="847">
        <v>332</v>
      </c>
      <c r="R33" s="848"/>
      <c r="S33" s="848"/>
      <c r="T33" s="848"/>
      <c r="U33" s="848"/>
      <c r="V33" s="848">
        <v>331</v>
      </c>
      <c r="W33" s="848"/>
      <c r="X33" s="848"/>
      <c r="Y33" s="848"/>
      <c r="Z33" s="848"/>
      <c r="AA33" s="848">
        <v>1</v>
      </c>
      <c r="AB33" s="848"/>
      <c r="AC33" s="848"/>
      <c r="AD33" s="848"/>
      <c r="AE33" s="849"/>
      <c r="AF33" s="850">
        <v>1</v>
      </c>
      <c r="AG33" s="851"/>
      <c r="AH33" s="851"/>
      <c r="AI33" s="851"/>
      <c r="AJ33" s="852"/>
      <c r="AK33" s="897">
        <v>135</v>
      </c>
      <c r="AL33" s="898"/>
      <c r="AM33" s="898"/>
      <c r="AN33" s="898"/>
      <c r="AO33" s="898"/>
      <c r="AP33" s="898">
        <v>1521</v>
      </c>
      <c r="AQ33" s="898"/>
      <c r="AR33" s="898"/>
      <c r="AS33" s="898"/>
      <c r="AT33" s="898"/>
      <c r="AU33" s="898">
        <v>1020</v>
      </c>
      <c r="AV33" s="898"/>
      <c r="AW33" s="898"/>
      <c r="AX33" s="898"/>
      <c r="AY33" s="898"/>
      <c r="AZ33" s="894" t="s">
        <v>584</v>
      </c>
      <c r="BA33" s="894"/>
      <c r="BB33" s="894"/>
      <c r="BC33" s="894"/>
      <c r="BD33" s="894"/>
      <c r="BE33" s="895" t="s">
        <v>407</v>
      </c>
      <c r="BF33" s="895"/>
      <c r="BG33" s="895"/>
      <c r="BH33" s="895"/>
      <c r="BI33" s="896"/>
      <c r="BJ33" s="228"/>
      <c r="BK33" s="228"/>
      <c r="BL33" s="228"/>
      <c r="BM33" s="228"/>
      <c r="BN33" s="228"/>
      <c r="BO33" s="237"/>
      <c r="BP33" s="237"/>
      <c r="BQ33" s="234">
        <v>27</v>
      </c>
      <c r="BR33" s="235"/>
      <c r="BS33" s="837"/>
      <c r="BT33" s="838"/>
      <c r="BU33" s="838"/>
      <c r="BV33" s="838"/>
      <c r="BW33" s="838"/>
      <c r="BX33" s="838"/>
      <c r="BY33" s="838"/>
      <c r="BZ33" s="838"/>
      <c r="CA33" s="838"/>
      <c r="CB33" s="838"/>
      <c r="CC33" s="838"/>
      <c r="CD33" s="838"/>
      <c r="CE33" s="838"/>
      <c r="CF33" s="838"/>
      <c r="CG33" s="839"/>
      <c r="CH33" s="840"/>
      <c r="CI33" s="841"/>
      <c r="CJ33" s="841"/>
      <c r="CK33" s="841"/>
      <c r="CL33" s="842"/>
      <c r="CM33" s="840"/>
      <c r="CN33" s="841"/>
      <c r="CO33" s="841"/>
      <c r="CP33" s="841"/>
      <c r="CQ33" s="842"/>
      <c r="CR33" s="840"/>
      <c r="CS33" s="841"/>
      <c r="CT33" s="841"/>
      <c r="CU33" s="841"/>
      <c r="CV33" s="842"/>
      <c r="CW33" s="840"/>
      <c r="CX33" s="841"/>
      <c r="CY33" s="841"/>
      <c r="CZ33" s="841"/>
      <c r="DA33" s="842"/>
      <c r="DB33" s="840"/>
      <c r="DC33" s="841"/>
      <c r="DD33" s="841"/>
      <c r="DE33" s="841"/>
      <c r="DF33" s="842"/>
      <c r="DG33" s="840"/>
      <c r="DH33" s="841"/>
      <c r="DI33" s="841"/>
      <c r="DJ33" s="841"/>
      <c r="DK33" s="842"/>
      <c r="DL33" s="840"/>
      <c r="DM33" s="841"/>
      <c r="DN33" s="841"/>
      <c r="DO33" s="841"/>
      <c r="DP33" s="842"/>
      <c r="DQ33" s="840"/>
      <c r="DR33" s="841"/>
      <c r="DS33" s="841"/>
      <c r="DT33" s="841"/>
      <c r="DU33" s="842"/>
      <c r="DV33" s="837"/>
      <c r="DW33" s="838"/>
      <c r="DX33" s="838"/>
      <c r="DY33" s="838"/>
      <c r="DZ33" s="843"/>
      <c r="EA33" s="226"/>
    </row>
    <row r="34" spans="1:131" ht="26.25" customHeight="1" x14ac:dyDescent="0.15">
      <c r="A34" s="238">
        <v>7</v>
      </c>
      <c r="B34" s="844" t="s">
        <v>408</v>
      </c>
      <c r="C34" s="845"/>
      <c r="D34" s="845"/>
      <c r="E34" s="845"/>
      <c r="F34" s="845"/>
      <c r="G34" s="845"/>
      <c r="H34" s="845"/>
      <c r="I34" s="845"/>
      <c r="J34" s="845"/>
      <c r="K34" s="845"/>
      <c r="L34" s="845"/>
      <c r="M34" s="845"/>
      <c r="N34" s="845"/>
      <c r="O34" s="845"/>
      <c r="P34" s="846"/>
      <c r="Q34" s="847">
        <v>107</v>
      </c>
      <c r="R34" s="848"/>
      <c r="S34" s="848"/>
      <c r="T34" s="848"/>
      <c r="U34" s="848"/>
      <c r="V34" s="848">
        <v>105</v>
      </c>
      <c r="W34" s="848"/>
      <c r="X34" s="848"/>
      <c r="Y34" s="848"/>
      <c r="Z34" s="848"/>
      <c r="AA34" s="848">
        <v>1</v>
      </c>
      <c r="AB34" s="848"/>
      <c r="AC34" s="848"/>
      <c r="AD34" s="848"/>
      <c r="AE34" s="849"/>
      <c r="AF34" s="850">
        <v>0</v>
      </c>
      <c r="AG34" s="851"/>
      <c r="AH34" s="851"/>
      <c r="AI34" s="851"/>
      <c r="AJ34" s="852"/>
      <c r="AK34" s="897">
        <v>43</v>
      </c>
      <c r="AL34" s="898"/>
      <c r="AM34" s="898"/>
      <c r="AN34" s="898"/>
      <c r="AO34" s="898"/>
      <c r="AP34" s="898">
        <v>354</v>
      </c>
      <c r="AQ34" s="898"/>
      <c r="AR34" s="898"/>
      <c r="AS34" s="898"/>
      <c r="AT34" s="898"/>
      <c r="AU34" s="898">
        <v>308</v>
      </c>
      <c r="AV34" s="898"/>
      <c r="AW34" s="898"/>
      <c r="AX34" s="898"/>
      <c r="AY34" s="898"/>
      <c r="AZ34" s="894" t="s">
        <v>584</v>
      </c>
      <c r="BA34" s="894"/>
      <c r="BB34" s="894"/>
      <c r="BC34" s="894"/>
      <c r="BD34" s="894"/>
      <c r="BE34" s="895" t="s">
        <v>409</v>
      </c>
      <c r="BF34" s="895"/>
      <c r="BG34" s="895"/>
      <c r="BH34" s="895"/>
      <c r="BI34" s="896"/>
      <c r="BJ34" s="228"/>
      <c r="BK34" s="228"/>
      <c r="BL34" s="228"/>
      <c r="BM34" s="228"/>
      <c r="BN34" s="228"/>
      <c r="BO34" s="237"/>
      <c r="BP34" s="237"/>
      <c r="BQ34" s="234">
        <v>28</v>
      </c>
      <c r="BR34" s="235"/>
      <c r="BS34" s="837"/>
      <c r="BT34" s="838"/>
      <c r="BU34" s="838"/>
      <c r="BV34" s="838"/>
      <c r="BW34" s="838"/>
      <c r="BX34" s="838"/>
      <c r="BY34" s="838"/>
      <c r="BZ34" s="838"/>
      <c r="CA34" s="838"/>
      <c r="CB34" s="838"/>
      <c r="CC34" s="838"/>
      <c r="CD34" s="838"/>
      <c r="CE34" s="838"/>
      <c r="CF34" s="838"/>
      <c r="CG34" s="839"/>
      <c r="CH34" s="840"/>
      <c r="CI34" s="841"/>
      <c r="CJ34" s="841"/>
      <c r="CK34" s="841"/>
      <c r="CL34" s="842"/>
      <c r="CM34" s="840"/>
      <c r="CN34" s="841"/>
      <c r="CO34" s="841"/>
      <c r="CP34" s="841"/>
      <c r="CQ34" s="842"/>
      <c r="CR34" s="840"/>
      <c r="CS34" s="841"/>
      <c r="CT34" s="841"/>
      <c r="CU34" s="841"/>
      <c r="CV34" s="842"/>
      <c r="CW34" s="840"/>
      <c r="CX34" s="841"/>
      <c r="CY34" s="841"/>
      <c r="CZ34" s="841"/>
      <c r="DA34" s="842"/>
      <c r="DB34" s="840"/>
      <c r="DC34" s="841"/>
      <c r="DD34" s="841"/>
      <c r="DE34" s="841"/>
      <c r="DF34" s="842"/>
      <c r="DG34" s="840"/>
      <c r="DH34" s="841"/>
      <c r="DI34" s="841"/>
      <c r="DJ34" s="841"/>
      <c r="DK34" s="842"/>
      <c r="DL34" s="840"/>
      <c r="DM34" s="841"/>
      <c r="DN34" s="841"/>
      <c r="DO34" s="841"/>
      <c r="DP34" s="842"/>
      <c r="DQ34" s="840"/>
      <c r="DR34" s="841"/>
      <c r="DS34" s="841"/>
      <c r="DT34" s="841"/>
      <c r="DU34" s="842"/>
      <c r="DV34" s="837"/>
      <c r="DW34" s="838"/>
      <c r="DX34" s="838"/>
      <c r="DY34" s="838"/>
      <c r="DZ34" s="843"/>
      <c r="EA34" s="226"/>
    </row>
    <row r="35" spans="1:131" ht="26.25" customHeight="1" x14ac:dyDescent="0.15">
      <c r="A35" s="238">
        <v>8</v>
      </c>
      <c r="B35" s="844"/>
      <c r="C35" s="845"/>
      <c r="D35" s="845"/>
      <c r="E35" s="845"/>
      <c r="F35" s="845"/>
      <c r="G35" s="845"/>
      <c r="H35" s="845"/>
      <c r="I35" s="845"/>
      <c r="J35" s="845"/>
      <c r="K35" s="845"/>
      <c r="L35" s="845"/>
      <c r="M35" s="845"/>
      <c r="N35" s="845"/>
      <c r="O35" s="845"/>
      <c r="P35" s="846"/>
      <c r="Q35" s="847"/>
      <c r="R35" s="848"/>
      <c r="S35" s="848"/>
      <c r="T35" s="848"/>
      <c r="U35" s="848"/>
      <c r="V35" s="848"/>
      <c r="W35" s="848"/>
      <c r="X35" s="848"/>
      <c r="Y35" s="848"/>
      <c r="Z35" s="848"/>
      <c r="AA35" s="848"/>
      <c r="AB35" s="848"/>
      <c r="AC35" s="848"/>
      <c r="AD35" s="848"/>
      <c r="AE35" s="849"/>
      <c r="AF35" s="850"/>
      <c r="AG35" s="851"/>
      <c r="AH35" s="851"/>
      <c r="AI35" s="851"/>
      <c r="AJ35" s="852"/>
      <c r="AK35" s="897"/>
      <c r="AL35" s="898"/>
      <c r="AM35" s="898"/>
      <c r="AN35" s="898"/>
      <c r="AO35" s="898"/>
      <c r="AP35" s="898"/>
      <c r="AQ35" s="898"/>
      <c r="AR35" s="898"/>
      <c r="AS35" s="898"/>
      <c r="AT35" s="898"/>
      <c r="AU35" s="898"/>
      <c r="AV35" s="898"/>
      <c r="AW35" s="898"/>
      <c r="AX35" s="898"/>
      <c r="AY35" s="898"/>
      <c r="AZ35" s="894"/>
      <c r="BA35" s="894"/>
      <c r="BB35" s="894"/>
      <c r="BC35" s="894"/>
      <c r="BD35" s="894"/>
      <c r="BE35" s="895"/>
      <c r="BF35" s="895"/>
      <c r="BG35" s="895"/>
      <c r="BH35" s="895"/>
      <c r="BI35" s="896"/>
      <c r="BJ35" s="228"/>
      <c r="BK35" s="228"/>
      <c r="BL35" s="228"/>
      <c r="BM35" s="228"/>
      <c r="BN35" s="228"/>
      <c r="BO35" s="237"/>
      <c r="BP35" s="237"/>
      <c r="BQ35" s="234">
        <v>29</v>
      </c>
      <c r="BR35" s="235"/>
      <c r="BS35" s="837"/>
      <c r="BT35" s="838"/>
      <c r="BU35" s="838"/>
      <c r="BV35" s="838"/>
      <c r="BW35" s="838"/>
      <c r="BX35" s="838"/>
      <c r="BY35" s="838"/>
      <c r="BZ35" s="838"/>
      <c r="CA35" s="838"/>
      <c r="CB35" s="838"/>
      <c r="CC35" s="838"/>
      <c r="CD35" s="838"/>
      <c r="CE35" s="838"/>
      <c r="CF35" s="838"/>
      <c r="CG35" s="839"/>
      <c r="CH35" s="840"/>
      <c r="CI35" s="841"/>
      <c r="CJ35" s="841"/>
      <c r="CK35" s="841"/>
      <c r="CL35" s="842"/>
      <c r="CM35" s="840"/>
      <c r="CN35" s="841"/>
      <c r="CO35" s="841"/>
      <c r="CP35" s="841"/>
      <c r="CQ35" s="842"/>
      <c r="CR35" s="840"/>
      <c r="CS35" s="841"/>
      <c r="CT35" s="841"/>
      <c r="CU35" s="841"/>
      <c r="CV35" s="842"/>
      <c r="CW35" s="840"/>
      <c r="CX35" s="841"/>
      <c r="CY35" s="841"/>
      <c r="CZ35" s="841"/>
      <c r="DA35" s="842"/>
      <c r="DB35" s="840"/>
      <c r="DC35" s="841"/>
      <c r="DD35" s="841"/>
      <c r="DE35" s="841"/>
      <c r="DF35" s="842"/>
      <c r="DG35" s="840"/>
      <c r="DH35" s="841"/>
      <c r="DI35" s="841"/>
      <c r="DJ35" s="841"/>
      <c r="DK35" s="842"/>
      <c r="DL35" s="840"/>
      <c r="DM35" s="841"/>
      <c r="DN35" s="841"/>
      <c r="DO35" s="841"/>
      <c r="DP35" s="842"/>
      <c r="DQ35" s="840"/>
      <c r="DR35" s="841"/>
      <c r="DS35" s="841"/>
      <c r="DT35" s="841"/>
      <c r="DU35" s="842"/>
      <c r="DV35" s="837"/>
      <c r="DW35" s="838"/>
      <c r="DX35" s="838"/>
      <c r="DY35" s="838"/>
      <c r="DZ35" s="843"/>
      <c r="EA35" s="226"/>
    </row>
    <row r="36" spans="1:131" ht="26.25" customHeight="1" x14ac:dyDescent="0.15">
      <c r="A36" s="238">
        <v>9</v>
      </c>
      <c r="B36" s="844"/>
      <c r="C36" s="845"/>
      <c r="D36" s="845"/>
      <c r="E36" s="845"/>
      <c r="F36" s="845"/>
      <c r="G36" s="845"/>
      <c r="H36" s="845"/>
      <c r="I36" s="845"/>
      <c r="J36" s="845"/>
      <c r="K36" s="845"/>
      <c r="L36" s="845"/>
      <c r="M36" s="845"/>
      <c r="N36" s="845"/>
      <c r="O36" s="845"/>
      <c r="P36" s="846"/>
      <c r="Q36" s="847"/>
      <c r="R36" s="848"/>
      <c r="S36" s="848"/>
      <c r="T36" s="848"/>
      <c r="U36" s="848"/>
      <c r="V36" s="848"/>
      <c r="W36" s="848"/>
      <c r="X36" s="848"/>
      <c r="Y36" s="848"/>
      <c r="Z36" s="848"/>
      <c r="AA36" s="848"/>
      <c r="AB36" s="848"/>
      <c r="AC36" s="848"/>
      <c r="AD36" s="848"/>
      <c r="AE36" s="849"/>
      <c r="AF36" s="850"/>
      <c r="AG36" s="851"/>
      <c r="AH36" s="851"/>
      <c r="AI36" s="851"/>
      <c r="AJ36" s="852"/>
      <c r="AK36" s="897"/>
      <c r="AL36" s="898"/>
      <c r="AM36" s="898"/>
      <c r="AN36" s="898"/>
      <c r="AO36" s="898"/>
      <c r="AP36" s="898"/>
      <c r="AQ36" s="898"/>
      <c r="AR36" s="898"/>
      <c r="AS36" s="898"/>
      <c r="AT36" s="898"/>
      <c r="AU36" s="898"/>
      <c r="AV36" s="898"/>
      <c r="AW36" s="898"/>
      <c r="AX36" s="898"/>
      <c r="AY36" s="898"/>
      <c r="AZ36" s="894"/>
      <c r="BA36" s="894"/>
      <c r="BB36" s="894"/>
      <c r="BC36" s="894"/>
      <c r="BD36" s="894"/>
      <c r="BE36" s="895"/>
      <c r="BF36" s="895"/>
      <c r="BG36" s="895"/>
      <c r="BH36" s="895"/>
      <c r="BI36" s="896"/>
      <c r="BJ36" s="228"/>
      <c r="BK36" s="228"/>
      <c r="BL36" s="228"/>
      <c r="BM36" s="228"/>
      <c r="BN36" s="228"/>
      <c r="BO36" s="237"/>
      <c r="BP36" s="237"/>
      <c r="BQ36" s="234">
        <v>30</v>
      </c>
      <c r="BR36" s="235"/>
      <c r="BS36" s="837"/>
      <c r="BT36" s="838"/>
      <c r="BU36" s="838"/>
      <c r="BV36" s="838"/>
      <c r="BW36" s="838"/>
      <c r="BX36" s="838"/>
      <c r="BY36" s="838"/>
      <c r="BZ36" s="838"/>
      <c r="CA36" s="838"/>
      <c r="CB36" s="838"/>
      <c r="CC36" s="838"/>
      <c r="CD36" s="838"/>
      <c r="CE36" s="838"/>
      <c r="CF36" s="838"/>
      <c r="CG36" s="839"/>
      <c r="CH36" s="840"/>
      <c r="CI36" s="841"/>
      <c r="CJ36" s="841"/>
      <c r="CK36" s="841"/>
      <c r="CL36" s="842"/>
      <c r="CM36" s="840"/>
      <c r="CN36" s="841"/>
      <c r="CO36" s="841"/>
      <c r="CP36" s="841"/>
      <c r="CQ36" s="842"/>
      <c r="CR36" s="840"/>
      <c r="CS36" s="841"/>
      <c r="CT36" s="841"/>
      <c r="CU36" s="841"/>
      <c r="CV36" s="842"/>
      <c r="CW36" s="840"/>
      <c r="CX36" s="841"/>
      <c r="CY36" s="841"/>
      <c r="CZ36" s="841"/>
      <c r="DA36" s="842"/>
      <c r="DB36" s="840"/>
      <c r="DC36" s="841"/>
      <c r="DD36" s="841"/>
      <c r="DE36" s="841"/>
      <c r="DF36" s="842"/>
      <c r="DG36" s="840"/>
      <c r="DH36" s="841"/>
      <c r="DI36" s="841"/>
      <c r="DJ36" s="841"/>
      <c r="DK36" s="842"/>
      <c r="DL36" s="840"/>
      <c r="DM36" s="841"/>
      <c r="DN36" s="841"/>
      <c r="DO36" s="841"/>
      <c r="DP36" s="842"/>
      <c r="DQ36" s="840"/>
      <c r="DR36" s="841"/>
      <c r="DS36" s="841"/>
      <c r="DT36" s="841"/>
      <c r="DU36" s="842"/>
      <c r="DV36" s="837"/>
      <c r="DW36" s="838"/>
      <c r="DX36" s="838"/>
      <c r="DY36" s="838"/>
      <c r="DZ36" s="843"/>
      <c r="EA36" s="226"/>
    </row>
    <row r="37" spans="1:131" ht="26.25" customHeight="1" x14ac:dyDescent="0.15">
      <c r="A37" s="238">
        <v>10</v>
      </c>
      <c r="B37" s="844"/>
      <c r="C37" s="845"/>
      <c r="D37" s="845"/>
      <c r="E37" s="845"/>
      <c r="F37" s="845"/>
      <c r="G37" s="845"/>
      <c r="H37" s="845"/>
      <c r="I37" s="845"/>
      <c r="J37" s="845"/>
      <c r="K37" s="845"/>
      <c r="L37" s="845"/>
      <c r="M37" s="845"/>
      <c r="N37" s="845"/>
      <c r="O37" s="845"/>
      <c r="P37" s="846"/>
      <c r="Q37" s="847"/>
      <c r="R37" s="848"/>
      <c r="S37" s="848"/>
      <c r="T37" s="848"/>
      <c r="U37" s="848"/>
      <c r="V37" s="848"/>
      <c r="W37" s="848"/>
      <c r="X37" s="848"/>
      <c r="Y37" s="848"/>
      <c r="Z37" s="848"/>
      <c r="AA37" s="848"/>
      <c r="AB37" s="848"/>
      <c r="AC37" s="848"/>
      <c r="AD37" s="848"/>
      <c r="AE37" s="849"/>
      <c r="AF37" s="850"/>
      <c r="AG37" s="851"/>
      <c r="AH37" s="851"/>
      <c r="AI37" s="851"/>
      <c r="AJ37" s="852"/>
      <c r="AK37" s="897"/>
      <c r="AL37" s="898"/>
      <c r="AM37" s="898"/>
      <c r="AN37" s="898"/>
      <c r="AO37" s="898"/>
      <c r="AP37" s="898"/>
      <c r="AQ37" s="898"/>
      <c r="AR37" s="898"/>
      <c r="AS37" s="898"/>
      <c r="AT37" s="898"/>
      <c r="AU37" s="898"/>
      <c r="AV37" s="898"/>
      <c r="AW37" s="898"/>
      <c r="AX37" s="898"/>
      <c r="AY37" s="898"/>
      <c r="AZ37" s="894"/>
      <c r="BA37" s="894"/>
      <c r="BB37" s="894"/>
      <c r="BC37" s="894"/>
      <c r="BD37" s="894"/>
      <c r="BE37" s="895"/>
      <c r="BF37" s="895"/>
      <c r="BG37" s="895"/>
      <c r="BH37" s="895"/>
      <c r="BI37" s="896"/>
      <c r="BJ37" s="228"/>
      <c r="BK37" s="228"/>
      <c r="BL37" s="228"/>
      <c r="BM37" s="228"/>
      <c r="BN37" s="228"/>
      <c r="BO37" s="237"/>
      <c r="BP37" s="237"/>
      <c r="BQ37" s="234">
        <v>31</v>
      </c>
      <c r="BR37" s="235"/>
      <c r="BS37" s="837"/>
      <c r="BT37" s="838"/>
      <c r="BU37" s="838"/>
      <c r="BV37" s="838"/>
      <c r="BW37" s="838"/>
      <c r="BX37" s="838"/>
      <c r="BY37" s="838"/>
      <c r="BZ37" s="838"/>
      <c r="CA37" s="838"/>
      <c r="CB37" s="838"/>
      <c r="CC37" s="838"/>
      <c r="CD37" s="838"/>
      <c r="CE37" s="838"/>
      <c r="CF37" s="838"/>
      <c r="CG37" s="839"/>
      <c r="CH37" s="840"/>
      <c r="CI37" s="841"/>
      <c r="CJ37" s="841"/>
      <c r="CK37" s="841"/>
      <c r="CL37" s="842"/>
      <c r="CM37" s="840"/>
      <c r="CN37" s="841"/>
      <c r="CO37" s="841"/>
      <c r="CP37" s="841"/>
      <c r="CQ37" s="842"/>
      <c r="CR37" s="840"/>
      <c r="CS37" s="841"/>
      <c r="CT37" s="841"/>
      <c r="CU37" s="841"/>
      <c r="CV37" s="842"/>
      <c r="CW37" s="840"/>
      <c r="CX37" s="841"/>
      <c r="CY37" s="841"/>
      <c r="CZ37" s="841"/>
      <c r="DA37" s="842"/>
      <c r="DB37" s="840"/>
      <c r="DC37" s="841"/>
      <c r="DD37" s="841"/>
      <c r="DE37" s="841"/>
      <c r="DF37" s="842"/>
      <c r="DG37" s="840"/>
      <c r="DH37" s="841"/>
      <c r="DI37" s="841"/>
      <c r="DJ37" s="841"/>
      <c r="DK37" s="842"/>
      <c r="DL37" s="840"/>
      <c r="DM37" s="841"/>
      <c r="DN37" s="841"/>
      <c r="DO37" s="841"/>
      <c r="DP37" s="842"/>
      <c r="DQ37" s="840"/>
      <c r="DR37" s="841"/>
      <c r="DS37" s="841"/>
      <c r="DT37" s="841"/>
      <c r="DU37" s="842"/>
      <c r="DV37" s="837"/>
      <c r="DW37" s="838"/>
      <c r="DX37" s="838"/>
      <c r="DY37" s="838"/>
      <c r="DZ37" s="843"/>
      <c r="EA37" s="226"/>
    </row>
    <row r="38" spans="1:131" ht="26.25" customHeight="1" x14ac:dyDescent="0.15">
      <c r="A38" s="238">
        <v>11</v>
      </c>
      <c r="B38" s="844"/>
      <c r="C38" s="845"/>
      <c r="D38" s="845"/>
      <c r="E38" s="845"/>
      <c r="F38" s="845"/>
      <c r="G38" s="845"/>
      <c r="H38" s="845"/>
      <c r="I38" s="845"/>
      <c r="J38" s="845"/>
      <c r="K38" s="845"/>
      <c r="L38" s="845"/>
      <c r="M38" s="845"/>
      <c r="N38" s="845"/>
      <c r="O38" s="845"/>
      <c r="P38" s="846"/>
      <c r="Q38" s="847"/>
      <c r="R38" s="848"/>
      <c r="S38" s="848"/>
      <c r="T38" s="848"/>
      <c r="U38" s="848"/>
      <c r="V38" s="848"/>
      <c r="W38" s="848"/>
      <c r="X38" s="848"/>
      <c r="Y38" s="848"/>
      <c r="Z38" s="848"/>
      <c r="AA38" s="848"/>
      <c r="AB38" s="848"/>
      <c r="AC38" s="848"/>
      <c r="AD38" s="848"/>
      <c r="AE38" s="849"/>
      <c r="AF38" s="850"/>
      <c r="AG38" s="851"/>
      <c r="AH38" s="851"/>
      <c r="AI38" s="851"/>
      <c r="AJ38" s="852"/>
      <c r="AK38" s="897"/>
      <c r="AL38" s="898"/>
      <c r="AM38" s="898"/>
      <c r="AN38" s="898"/>
      <c r="AO38" s="898"/>
      <c r="AP38" s="898"/>
      <c r="AQ38" s="898"/>
      <c r="AR38" s="898"/>
      <c r="AS38" s="898"/>
      <c r="AT38" s="898"/>
      <c r="AU38" s="898"/>
      <c r="AV38" s="898"/>
      <c r="AW38" s="898"/>
      <c r="AX38" s="898"/>
      <c r="AY38" s="898"/>
      <c r="AZ38" s="894"/>
      <c r="BA38" s="894"/>
      <c r="BB38" s="894"/>
      <c r="BC38" s="894"/>
      <c r="BD38" s="894"/>
      <c r="BE38" s="895"/>
      <c r="BF38" s="895"/>
      <c r="BG38" s="895"/>
      <c r="BH38" s="895"/>
      <c r="BI38" s="896"/>
      <c r="BJ38" s="228"/>
      <c r="BK38" s="228"/>
      <c r="BL38" s="228"/>
      <c r="BM38" s="228"/>
      <c r="BN38" s="228"/>
      <c r="BO38" s="237"/>
      <c r="BP38" s="237"/>
      <c r="BQ38" s="234">
        <v>32</v>
      </c>
      <c r="BR38" s="235"/>
      <c r="BS38" s="837"/>
      <c r="BT38" s="838"/>
      <c r="BU38" s="838"/>
      <c r="BV38" s="838"/>
      <c r="BW38" s="838"/>
      <c r="BX38" s="838"/>
      <c r="BY38" s="838"/>
      <c r="BZ38" s="838"/>
      <c r="CA38" s="838"/>
      <c r="CB38" s="838"/>
      <c r="CC38" s="838"/>
      <c r="CD38" s="838"/>
      <c r="CE38" s="838"/>
      <c r="CF38" s="838"/>
      <c r="CG38" s="839"/>
      <c r="CH38" s="840"/>
      <c r="CI38" s="841"/>
      <c r="CJ38" s="841"/>
      <c r="CK38" s="841"/>
      <c r="CL38" s="842"/>
      <c r="CM38" s="840"/>
      <c r="CN38" s="841"/>
      <c r="CO38" s="841"/>
      <c r="CP38" s="841"/>
      <c r="CQ38" s="842"/>
      <c r="CR38" s="840"/>
      <c r="CS38" s="841"/>
      <c r="CT38" s="841"/>
      <c r="CU38" s="841"/>
      <c r="CV38" s="842"/>
      <c r="CW38" s="840"/>
      <c r="CX38" s="841"/>
      <c r="CY38" s="841"/>
      <c r="CZ38" s="841"/>
      <c r="DA38" s="842"/>
      <c r="DB38" s="840"/>
      <c r="DC38" s="841"/>
      <c r="DD38" s="841"/>
      <c r="DE38" s="841"/>
      <c r="DF38" s="842"/>
      <c r="DG38" s="840"/>
      <c r="DH38" s="841"/>
      <c r="DI38" s="841"/>
      <c r="DJ38" s="841"/>
      <c r="DK38" s="842"/>
      <c r="DL38" s="840"/>
      <c r="DM38" s="841"/>
      <c r="DN38" s="841"/>
      <c r="DO38" s="841"/>
      <c r="DP38" s="842"/>
      <c r="DQ38" s="840"/>
      <c r="DR38" s="841"/>
      <c r="DS38" s="841"/>
      <c r="DT38" s="841"/>
      <c r="DU38" s="842"/>
      <c r="DV38" s="837"/>
      <c r="DW38" s="838"/>
      <c r="DX38" s="838"/>
      <c r="DY38" s="838"/>
      <c r="DZ38" s="843"/>
      <c r="EA38" s="226"/>
    </row>
    <row r="39" spans="1:131" ht="26.25" customHeight="1" x14ac:dyDescent="0.15">
      <c r="A39" s="238">
        <v>12</v>
      </c>
      <c r="B39" s="844"/>
      <c r="C39" s="845"/>
      <c r="D39" s="845"/>
      <c r="E39" s="845"/>
      <c r="F39" s="845"/>
      <c r="G39" s="845"/>
      <c r="H39" s="845"/>
      <c r="I39" s="845"/>
      <c r="J39" s="845"/>
      <c r="K39" s="845"/>
      <c r="L39" s="845"/>
      <c r="M39" s="845"/>
      <c r="N39" s="845"/>
      <c r="O39" s="845"/>
      <c r="P39" s="846"/>
      <c r="Q39" s="847"/>
      <c r="R39" s="848"/>
      <c r="S39" s="848"/>
      <c r="T39" s="848"/>
      <c r="U39" s="848"/>
      <c r="V39" s="848"/>
      <c r="W39" s="848"/>
      <c r="X39" s="848"/>
      <c r="Y39" s="848"/>
      <c r="Z39" s="848"/>
      <c r="AA39" s="848"/>
      <c r="AB39" s="848"/>
      <c r="AC39" s="848"/>
      <c r="AD39" s="848"/>
      <c r="AE39" s="849"/>
      <c r="AF39" s="850"/>
      <c r="AG39" s="851"/>
      <c r="AH39" s="851"/>
      <c r="AI39" s="851"/>
      <c r="AJ39" s="852"/>
      <c r="AK39" s="897"/>
      <c r="AL39" s="898"/>
      <c r="AM39" s="898"/>
      <c r="AN39" s="898"/>
      <c r="AO39" s="898"/>
      <c r="AP39" s="898"/>
      <c r="AQ39" s="898"/>
      <c r="AR39" s="898"/>
      <c r="AS39" s="898"/>
      <c r="AT39" s="898"/>
      <c r="AU39" s="898"/>
      <c r="AV39" s="898"/>
      <c r="AW39" s="898"/>
      <c r="AX39" s="898"/>
      <c r="AY39" s="898"/>
      <c r="AZ39" s="894"/>
      <c r="BA39" s="894"/>
      <c r="BB39" s="894"/>
      <c r="BC39" s="894"/>
      <c r="BD39" s="894"/>
      <c r="BE39" s="895"/>
      <c r="BF39" s="895"/>
      <c r="BG39" s="895"/>
      <c r="BH39" s="895"/>
      <c r="BI39" s="896"/>
      <c r="BJ39" s="228"/>
      <c r="BK39" s="228"/>
      <c r="BL39" s="228"/>
      <c r="BM39" s="228"/>
      <c r="BN39" s="228"/>
      <c r="BO39" s="237"/>
      <c r="BP39" s="237"/>
      <c r="BQ39" s="234">
        <v>33</v>
      </c>
      <c r="BR39" s="235"/>
      <c r="BS39" s="837"/>
      <c r="BT39" s="838"/>
      <c r="BU39" s="838"/>
      <c r="BV39" s="838"/>
      <c r="BW39" s="838"/>
      <c r="BX39" s="838"/>
      <c r="BY39" s="838"/>
      <c r="BZ39" s="838"/>
      <c r="CA39" s="838"/>
      <c r="CB39" s="838"/>
      <c r="CC39" s="838"/>
      <c r="CD39" s="838"/>
      <c r="CE39" s="838"/>
      <c r="CF39" s="838"/>
      <c r="CG39" s="839"/>
      <c r="CH39" s="840"/>
      <c r="CI39" s="841"/>
      <c r="CJ39" s="841"/>
      <c r="CK39" s="841"/>
      <c r="CL39" s="842"/>
      <c r="CM39" s="840"/>
      <c r="CN39" s="841"/>
      <c r="CO39" s="841"/>
      <c r="CP39" s="841"/>
      <c r="CQ39" s="842"/>
      <c r="CR39" s="840"/>
      <c r="CS39" s="841"/>
      <c r="CT39" s="841"/>
      <c r="CU39" s="841"/>
      <c r="CV39" s="842"/>
      <c r="CW39" s="840"/>
      <c r="CX39" s="841"/>
      <c r="CY39" s="841"/>
      <c r="CZ39" s="841"/>
      <c r="DA39" s="842"/>
      <c r="DB39" s="840"/>
      <c r="DC39" s="841"/>
      <c r="DD39" s="841"/>
      <c r="DE39" s="841"/>
      <c r="DF39" s="842"/>
      <c r="DG39" s="840"/>
      <c r="DH39" s="841"/>
      <c r="DI39" s="841"/>
      <c r="DJ39" s="841"/>
      <c r="DK39" s="842"/>
      <c r="DL39" s="840"/>
      <c r="DM39" s="841"/>
      <c r="DN39" s="841"/>
      <c r="DO39" s="841"/>
      <c r="DP39" s="842"/>
      <c r="DQ39" s="840"/>
      <c r="DR39" s="841"/>
      <c r="DS39" s="841"/>
      <c r="DT39" s="841"/>
      <c r="DU39" s="842"/>
      <c r="DV39" s="837"/>
      <c r="DW39" s="838"/>
      <c r="DX39" s="838"/>
      <c r="DY39" s="838"/>
      <c r="DZ39" s="843"/>
      <c r="EA39" s="226"/>
    </row>
    <row r="40" spans="1:131" ht="26.25" customHeight="1" x14ac:dyDescent="0.15">
      <c r="A40" s="234">
        <v>13</v>
      </c>
      <c r="B40" s="844"/>
      <c r="C40" s="845"/>
      <c r="D40" s="845"/>
      <c r="E40" s="845"/>
      <c r="F40" s="845"/>
      <c r="G40" s="845"/>
      <c r="H40" s="845"/>
      <c r="I40" s="845"/>
      <c r="J40" s="845"/>
      <c r="K40" s="845"/>
      <c r="L40" s="845"/>
      <c r="M40" s="845"/>
      <c r="N40" s="845"/>
      <c r="O40" s="845"/>
      <c r="P40" s="846"/>
      <c r="Q40" s="847"/>
      <c r="R40" s="848"/>
      <c r="S40" s="848"/>
      <c r="T40" s="848"/>
      <c r="U40" s="848"/>
      <c r="V40" s="848"/>
      <c r="W40" s="848"/>
      <c r="X40" s="848"/>
      <c r="Y40" s="848"/>
      <c r="Z40" s="848"/>
      <c r="AA40" s="848"/>
      <c r="AB40" s="848"/>
      <c r="AC40" s="848"/>
      <c r="AD40" s="848"/>
      <c r="AE40" s="849"/>
      <c r="AF40" s="850"/>
      <c r="AG40" s="851"/>
      <c r="AH40" s="851"/>
      <c r="AI40" s="851"/>
      <c r="AJ40" s="852"/>
      <c r="AK40" s="897"/>
      <c r="AL40" s="898"/>
      <c r="AM40" s="898"/>
      <c r="AN40" s="898"/>
      <c r="AO40" s="898"/>
      <c r="AP40" s="898"/>
      <c r="AQ40" s="898"/>
      <c r="AR40" s="898"/>
      <c r="AS40" s="898"/>
      <c r="AT40" s="898"/>
      <c r="AU40" s="898"/>
      <c r="AV40" s="898"/>
      <c r="AW40" s="898"/>
      <c r="AX40" s="898"/>
      <c r="AY40" s="898"/>
      <c r="AZ40" s="894"/>
      <c r="BA40" s="894"/>
      <c r="BB40" s="894"/>
      <c r="BC40" s="894"/>
      <c r="BD40" s="894"/>
      <c r="BE40" s="895"/>
      <c r="BF40" s="895"/>
      <c r="BG40" s="895"/>
      <c r="BH40" s="895"/>
      <c r="BI40" s="896"/>
      <c r="BJ40" s="228"/>
      <c r="BK40" s="228"/>
      <c r="BL40" s="228"/>
      <c r="BM40" s="228"/>
      <c r="BN40" s="228"/>
      <c r="BO40" s="237"/>
      <c r="BP40" s="237"/>
      <c r="BQ40" s="234">
        <v>34</v>
      </c>
      <c r="BR40" s="235"/>
      <c r="BS40" s="837"/>
      <c r="BT40" s="838"/>
      <c r="BU40" s="838"/>
      <c r="BV40" s="838"/>
      <c r="BW40" s="838"/>
      <c r="BX40" s="838"/>
      <c r="BY40" s="838"/>
      <c r="BZ40" s="838"/>
      <c r="CA40" s="838"/>
      <c r="CB40" s="838"/>
      <c r="CC40" s="838"/>
      <c r="CD40" s="838"/>
      <c r="CE40" s="838"/>
      <c r="CF40" s="838"/>
      <c r="CG40" s="839"/>
      <c r="CH40" s="840"/>
      <c r="CI40" s="841"/>
      <c r="CJ40" s="841"/>
      <c r="CK40" s="841"/>
      <c r="CL40" s="842"/>
      <c r="CM40" s="840"/>
      <c r="CN40" s="841"/>
      <c r="CO40" s="841"/>
      <c r="CP40" s="841"/>
      <c r="CQ40" s="842"/>
      <c r="CR40" s="840"/>
      <c r="CS40" s="841"/>
      <c r="CT40" s="841"/>
      <c r="CU40" s="841"/>
      <c r="CV40" s="842"/>
      <c r="CW40" s="840"/>
      <c r="CX40" s="841"/>
      <c r="CY40" s="841"/>
      <c r="CZ40" s="841"/>
      <c r="DA40" s="842"/>
      <c r="DB40" s="840"/>
      <c r="DC40" s="841"/>
      <c r="DD40" s="841"/>
      <c r="DE40" s="841"/>
      <c r="DF40" s="842"/>
      <c r="DG40" s="840"/>
      <c r="DH40" s="841"/>
      <c r="DI40" s="841"/>
      <c r="DJ40" s="841"/>
      <c r="DK40" s="842"/>
      <c r="DL40" s="840"/>
      <c r="DM40" s="841"/>
      <c r="DN40" s="841"/>
      <c r="DO40" s="841"/>
      <c r="DP40" s="842"/>
      <c r="DQ40" s="840"/>
      <c r="DR40" s="841"/>
      <c r="DS40" s="841"/>
      <c r="DT40" s="841"/>
      <c r="DU40" s="842"/>
      <c r="DV40" s="837"/>
      <c r="DW40" s="838"/>
      <c r="DX40" s="838"/>
      <c r="DY40" s="838"/>
      <c r="DZ40" s="843"/>
      <c r="EA40" s="226"/>
    </row>
    <row r="41" spans="1:131" ht="26.25" customHeight="1" x14ac:dyDescent="0.15">
      <c r="A41" s="234">
        <v>14</v>
      </c>
      <c r="B41" s="844"/>
      <c r="C41" s="845"/>
      <c r="D41" s="845"/>
      <c r="E41" s="845"/>
      <c r="F41" s="845"/>
      <c r="G41" s="845"/>
      <c r="H41" s="845"/>
      <c r="I41" s="845"/>
      <c r="J41" s="845"/>
      <c r="K41" s="845"/>
      <c r="L41" s="845"/>
      <c r="M41" s="845"/>
      <c r="N41" s="845"/>
      <c r="O41" s="845"/>
      <c r="P41" s="846"/>
      <c r="Q41" s="847"/>
      <c r="R41" s="848"/>
      <c r="S41" s="848"/>
      <c r="T41" s="848"/>
      <c r="U41" s="848"/>
      <c r="V41" s="848"/>
      <c r="W41" s="848"/>
      <c r="X41" s="848"/>
      <c r="Y41" s="848"/>
      <c r="Z41" s="848"/>
      <c r="AA41" s="848"/>
      <c r="AB41" s="848"/>
      <c r="AC41" s="848"/>
      <c r="AD41" s="848"/>
      <c r="AE41" s="849"/>
      <c r="AF41" s="850"/>
      <c r="AG41" s="851"/>
      <c r="AH41" s="851"/>
      <c r="AI41" s="851"/>
      <c r="AJ41" s="852"/>
      <c r="AK41" s="897"/>
      <c r="AL41" s="898"/>
      <c r="AM41" s="898"/>
      <c r="AN41" s="898"/>
      <c r="AO41" s="898"/>
      <c r="AP41" s="898"/>
      <c r="AQ41" s="898"/>
      <c r="AR41" s="898"/>
      <c r="AS41" s="898"/>
      <c r="AT41" s="898"/>
      <c r="AU41" s="898"/>
      <c r="AV41" s="898"/>
      <c r="AW41" s="898"/>
      <c r="AX41" s="898"/>
      <c r="AY41" s="898"/>
      <c r="AZ41" s="894"/>
      <c r="BA41" s="894"/>
      <c r="BB41" s="894"/>
      <c r="BC41" s="894"/>
      <c r="BD41" s="894"/>
      <c r="BE41" s="895"/>
      <c r="BF41" s="895"/>
      <c r="BG41" s="895"/>
      <c r="BH41" s="895"/>
      <c r="BI41" s="896"/>
      <c r="BJ41" s="228"/>
      <c r="BK41" s="228"/>
      <c r="BL41" s="228"/>
      <c r="BM41" s="228"/>
      <c r="BN41" s="228"/>
      <c r="BO41" s="237"/>
      <c r="BP41" s="237"/>
      <c r="BQ41" s="234">
        <v>35</v>
      </c>
      <c r="BR41" s="235"/>
      <c r="BS41" s="837"/>
      <c r="BT41" s="838"/>
      <c r="BU41" s="838"/>
      <c r="BV41" s="838"/>
      <c r="BW41" s="838"/>
      <c r="BX41" s="838"/>
      <c r="BY41" s="838"/>
      <c r="BZ41" s="838"/>
      <c r="CA41" s="838"/>
      <c r="CB41" s="838"/>
      <c r="CC41" s="838"/>
      <c r="CD41" s="838"/>
      <c r="CE41" s="838"/>
      <c r="CF41" s="838"/>
      <c r="CG41" s="839"/>
      <c r="CH41" s="840"/>
      <c r="CI41" s="841"/>
      <c r="CJ41" s="841"/>
      <c r="CK41" s="841"/>
      <c r="CL41" s="842"/>
      <c r="CM41" s="840"/>
      <c r="CN41" s="841"/>
      <c r="CO41" s="841"/>
      <c r="CP41" s="841"/>
      <c r="CQ41" s="842"/>
      <c r="CR41" s="840"/>
      <c r="CS41" s="841"/>
      <c r="CT41" s="841"/>
      <c r="CU41" s="841"/>
      <c r="CV41" s="842"/>
      <c r="CW41" s="840"/>
      <c r="CX41" s="841"/>
      <c r="CY41" s="841"/>
      <c r="CZ41" s="841"/>
      <c r="DA41" s="842"/>
      <c r="DB41" s="840"/>
      <c r="DC41" s="841"/>
      <c r="DD41" s="841"/>
      <c r="DE41" s="841"/>
      <c r="DF41" s="842"/>
      <c r="DG41" s="840"/>
      <c r="DH41" s="841"/>
      <c r="DI41" s="841"/>
      <c r="DJ41" s="841"/>
      <c r="DK41" s="842"/>
      <c r="DL41" s="840"/>
      <c r="DM41" s="841"/>
      <c r="DN41" s="841"/>
      <c r="DO41" s="841"/>
      <c r="DP41" s="842"/>
      <c r="DQ41" s="840"/>
      <c r="DR41" s="841"/>
      <c r="DS41" s="841"/>
      <c r="DT41" s="841"/>
      <c r="DU41" s="842"/>
      <c r="DV41" s="837"/>
      <c r="DW41" s="838"/>
      <c r="DX41" s="838"/>
      <c r="DY41" s="838"/>
      <c r="DZ41" s="843"/>
      <c r="EA41" s="226"/>
    </row>
    <row r="42" spans="1:131" ht="26.25" customHeight="1" x14ac:dyDescent="0.15">
      <c r="A42" s="234">
        <v>15</v>
      </c>
      <c r="B42" s="844"/>
      <c r="C42" s="845"/>
      <c r="D42" s="845"/>
      <c r="E42" s="845"/>
      <c r="F42" s="845"/>
      <c r="G42" s="845"/>
      <c r="H42" s="845"/>
      <c r="I42" s="845"/>
      <c r="J42" s="845"/>
      <c r="K42" s="845"/>
      <c r="L42" s="845"/>
      <c r="M42" s="845"/>
      <c r="N42" s="845"/>
      <c r="O42" s="845"/>
      <c r="P42" s="846"/>
      <c r="Q42" s="847"/>
      <c r="R42" s="848"/>
      <c r="S42" s="848"/>
      <c r="T42" s="848"/>
      <c r="U42" s="848"/>
      <c r="V42" s="848"/>
      <c r="W42" s="848"/>
      <c r="X42" s="848"/>
      <c r="Y42" s="848"/>
      <c r="Z42" s="848"/>
      <c r="AA42" s="848"/>
      <c r="AB42" s="848"/>
      <c r="AC42" s="848"/>
      <c r="AD42" s="848"/>
      <c r="AE42" s="849"/>
      <c r="AF42" s="850"/>
      <c r="AG42" s="851"/>
      <c r="AH42" s="851"/>
      <c r="AI42" s="851"/>
      <c r="AJ42" s="852"/>
      <c r="AK42" s="897"/>
      <c r="AL42" s="898"/>
      <c r="AM42" s="898"/>
      <c r="AN42" s="898"/>
      <c r="AO42" s="898"/>
      <c r="AP42" s="898"/>
      <c r="AQ42" s="898"/>
      <c r="AR42" s="898"/>
      <c r="AS42" s="898"/>
      <c r="AT42" s="898"/>
      <c r="AU42" s="898"/>
      <c r="AV42" s="898"/>
      <c r="AW42" s="898"/>
      <c r="AX42" s="898"/>
      <c r="AY42" s="898"/>
      <c r="AZ42" s="894"/>
      <c r="BA42" s="894"/>
      <c r="BB42" s="894"/>
      <c r="BC42" s="894"/>
      <c r="BD42" s="894"/>
      <c r="BE42" s="895"/>
      <c r="BF42" s="895"/>
      <c r="BG42" s="895"/>
      <c r="BH42" s="895"/>
      <c r="BI42" s="896"/>
      <c r="BJ42" s="228"/>
      <c r="BK42" s="228"/>
      <c r="BL42" s="228"/>
      <c r="BM42" s="228"/>
      <c r="BN42" s="228"/>
      <c r="BO42" s="237"/>
      <c r="BP42" s="237"/>
      <c r="BQ42" s="234">
        <v>36</v>
      </c>
      <c r="BR42" s="235"/>
      <c r="BS42" s="837"/>
      <c r="BT42" s="838"/>
      <c r="BU42" s="838"/>
      <c r="BV42" s="838"/>
      <c r="BW42" s="838"/>
      <c r="BX42" s="838"/>
      <c r="BY42" s="838"/>
      <c r="BZ42" s="838"/>
      <c r="CA42" s="838"/>
      <c r="CB42" s="838"/>
      <c r="CC42" s="838"/>
      <c r="CD42" s="838"/>
      <c r="CE42" s="838"/>
      <c r="CF42" s="838"/>
      <c r="CG42" s="839"/>
      <c r="CH42" s="840"/>
      <c r="CI42" s="841"/>
      <c r="CJ42" s="841"/>
      <c r="CK42" s="841"/>
      <c r="CL42" s="842"/>
      <c r="CM42" s="840"/>
      <c r="CN42" s="841"/>
      <c r="CO42" s="841"/>
      <c r="CP42" s="841"/>
      <c r="CQ42" s="842"/>
      <c r="CR42" s="840"/>
      <c r="CS42" s="841"/>
      <c r="CT42" s="841"/>
      <c r="CU42" s="841"/>
      <c r="CV42" s="842"/>
      <c r="CW42" s="840"/>
      <c r="CX42" s="841"/>
      <c r="CY42" s="841"/>
      <c r="CZ42" s="841"/>
      <c r="DA42" s="842"/>
      <c r="DB42" s="840"/>
      <c r="DC42" s="841"/>
      <c r="DD42" s="841"/>
      <c r="DE42" s="841"/>
      <c r="DF42" s="842"/>
      <c r="DG42" s="840"/>
      <c r="DH42" s="841"/>
      <c r="DI42" s="841"/>
      <c r="DJ42" s="841"/>
      <c r="DK42" s="842"/>
      <c r="DL42" s="840"/>
      <c r="DM42" s="841"/>
      <c r="DN42" s="841"/>
      <c r="DO42" s="841"/>
      <c r="DP42" s="842"/>
      <c r="DQ42" s="840"/>
      <c r="DR42" s="841"/>
      <c r="DS42" s="841"/>
      <c r="DT42" s="841"/>
      <c r="DU42" s="842"/>
      <c r="DV42" s="837"/>
      <c r="DW42" s="838"/>
      <c r="DX42" s="838"/>
      <c r="DY42" s="838"/>
      <c r="DZ42" s="843"/>
      <c r="EA42" s="226"/>
    </row>
    <row r="43" spans="1:131" ht="26.25" customHeight="1" x14ac:dyDescent="0.15">
      <c r="A43" s="234">
        <v>16</v>
      </c>
      <c r="B43" s="844"/>
      <c r="C43" s="845"/>
      <c r="D43" s="845"/>
      <c r="E43" s="845"/>
      <c r="F43" s="845"/>
      <c r="G43" s="845"/>
      <c r="H43" s="845"/>
      <c r="I43" s="845"/>
      <c r="J43" s="845"/>
      <c r="K43" s="845"/>
      <c r="L43" s="845"/>
      <c r="M43" s="845"/>
      <c r="N43" s="845"/>
      <c r="O43" s="845"/>
      <c r="P43" s="846"/>
      <c r="Q43" s="847"/>
      <c r="R43" s="848"/>
      <c r="S43" s="848"/>
      <c r="T43" s="848"/>
      <c r="U43" s="848"/>
      <c r="V43" s="848"/>
      <c r="W43" s="848"/>
      <c r="X43" s="848"/>
      <c r="Y43" s="848"/>
      <c r="Z43" s="848"/>
      <c r="AA43" s="848"/>
      <c r="AB43" s="848"/>
      <c r="AC43" s="848"/>
      <c r="AD43" s="848"/>
      <c r="AE43" s="849"/>
      <c r="AF43" s="850"/>
      <c r="AG43" s="851"/>
      <c r="AH43" s="851"/>
      <c r="AI43" s="851"/>
      <c r="AJ43" s="852"/>
      <c r="AK43" s="897"/>
      <c r="AL43" s="898"/>
      <c r="AM43" s="898"/>
      <c r="AN43" s="898"/>
      <c r="AO43" s="898"/>
      <c r="AP43" s="898"/>
      <c r="AQ43" s="898"/>
      <c r="AR43" s="898"/>
      <c r="AS43" s="898"/>
      <c r="AT43" s="898"/>
      <c r="AU43" s="898"/>
      <c r="AV43" s="898"/>
      <c r="AW43" s="898"/>
      <c r="AX43" s="898"/>
      <c r="AY43" s="898"/>
      <c r="AZ43" s="894"/>
      <c r="BA43" s="894"/>
      <c r="BB43" s="894"/>
      <c r="BC43" s="894"/>
      <c r="BD43" s="894"/>
      <c r="BE43" s="895"/>
      <c r="BF43" s="895"/>
      <c r="BG43" s="895"/>
      <c r="BH43" s="895"/>
      <c r="BI43" s="896"/>
      <c r="BJ43" s="228"/>
      <c r="BK43" s="228"/>
      <c r="BL43" s="228"/>
      <c r="BM43" s="228"/>
      <c r="BN43" s="228"/>
      <c r="BO43" s="237"/>
      <c r="BP43" s="237"/>
      <c r="BQ43" s="234">
        <v>37</v>
      </c>
      <c r="BR43" s="235"/>
      <c r="BS43" s="837"/>
      <c r="BT43" s="838"/>
      <c r="BU43" s="838"/>
      <c r="BV43" s="838"/>
      <c r="BW43" s="838"/>
      <c r="BX43" s="838"/>
      <c r="BY43" s="838"/>
      <c r="BZ43" s="838"/>
      <c r="CA43" s="838"/>
      <c r="CB43" s="838"/>
      <c r="CC43" s="838"/>
      <c r="CD43" s="838"/>
      <c r="CE43" s="838"/>
      <c r="CF43" s="838"/>
      <c r="CG43" s="839"/>
      <c r="CH43" s="840"/>
      <c r="CI43" s="841"/>
      <c r="CJ43" s="841"/>
      <c r="CK43" s="841"/>
      <c r="CL43" s="842"/>
      <c r="CM43" s="840"/>
      <c r="CN43" s="841"/>
      <c r="CO43" s="841"/>
      <c r="CP43" s="841"/>
      <c r="CQ43" s="842"/>
      <c r="CR43" s="840"/>
      <c r="CS43" s="841"/>
      <c r="CT43" s="841"/>
      <c r="CU43" s="841"/>
      <c r="CV43" s="842"/>
      <c r="CW43" s="840"/>
      <c r="CX43" s="841"/>
      <c r="CY43" s="841"/>
      <c r="CZ43" s="841"/>
      <c r="DA43" s="842"/>
      <c r="DB43" s="840"/>
      <c r="DC43" s="841"/>
      <c r="DD43" s="841"/>
      <c r="DE43" s="841"/>
      <c r="DF43" s="842"/>
      <c r="DG43" s="840"/>
      <c r="DH43" s="841"/>
      <c r="DI43" s="841"/>
      <c r="DJ43" s="841"/>
      <c r="DK43" s="842"/>
      <c r="DL43" s="840"/>
      <c r="DM43" s="841"/>
      <c r="DN43" s="841"/>
      <c r="DO43" s="841"/>
      <c r="DP43" s="842"/>
      <c r="DQ43" s="840"/>
      <c r="DR43" s="841"/>
      <c r="DS43" s="841"/>
      <c r="DT43" s="841"/>
      <c r="DU43" s="842"/>
      <c r="DV43" s="837"/>
      <c r="DW43" s="838"/>
      <c r="DX43" s="838"/>
      <c r="DY43" s="838"/>
      <c r="DZ43" s="843"/>
      <c r="EA43" s="226"/>
    </row>
    <row r="44" spans="1:131" ht="26.25" customHeight="1" x14ac:dyDescent="0.15">
      <c r="A44" s="234">
        <v>17</v>
      </c>
      <c r="B44" s="844"/>
      <c r="C44" s="845"/>
      <c r="D44" s="845"/>
      <c r="E44" s="845"/>
      <c r="F44" s="845"/>
      <c r="G44" s="845"/>
      <c r="H44" s="845"/>
      <c r="I44" s="845"/>
      <c r="J44" s="845"/>
      <c r="K44" s="845"/>
      <c r="L44" s="845"/>
      <c r="M44" s="845"/>
      <c r="N44" s="845"/>
      <c r="O44" s="845"/>
      <c r="P44" s="846"/>
      <c r="Q44" s="847"/>
      <c r="R44" s="848"/>
      <c r="S44" s="848"/>
      <c r="T44" s="848"/>
      <c r="U44" s="848"/>
      <c r="V44" s="848"/>
      <c r="W44" s="848"/>
      <c r="X44" s="848"/>
      <c r="Y44" s="848"/>
      <c r="Z44" s="848"/>
      <c r="AA44" s="848"/>
      <c r="AB44" s="848"/>
      <c r="AC44" s="848"/>
      <c r="AD44" s="848"/>
      <c r="AE44" s="849"/>
      <c r="AF44" s="850"/>
      <c r="AG44" s="851"/>
      <c r="AH44" s="851"/>
      <c r="AI44" s="851"/>
      <c r="AJ44" s="852"/>
      <c r="AK44" s="897"/>
      <c r="AL44" s="898"/>
      <c r="AM44" s="898"/>
      <c r="AN44" s="898"/>
      <c r="AO44" s="898"/>
      <c r="AP44" s="898"/>
      <c r="AQ44" s="898"/>
      <c r="AR44" s="898"/>
      <c r="AS44" s="898"/>
      <c r="AT44" s="898"/>
      <c r="AU44" s="898"/>
      <c r="AV44" s="898"/>
      <c r="AW44" s="898"/>
      <c r="AX44" s="898"/>
      <c r="AY44" s="898"/>
      <c r="AZ44" s="894"/>
      <c r="BA44" s="894"/>
      <c r="BB44" s="894"/>
      <c r="BC44" s="894"/>
      <c r="BD44" s="894"/>
      <c r="BE44" s="895"/>
      <c r="BF44" s="895"/>
      <c r="BG44" s="895"/>
      <c r="BH44" s="895"/>
      <c r="BI44" s="896"/>
      <c r="BJ44" s="228"/>
      <c r="BK44" s="228"/>
      <c r="BL44" s="228"/>
      <c r="BM44" s="228"/>
      <c r="BN44" s="228"/>
      <c r="BO44" s="237"/>
      <c r="BP44" s="237"/>
      <c r="BQ44" s="234">
        <v>38</v>
      </c>
      <c r="BR44" s="235"/>
      <c r="BS44" s="837"/>
      <c r="BT44" s="838"/>
      <c r="BU44" s="838"/>
      <c r="BV44" s="838"/>
      <c r="BW44" s="838"/>
      <c r="BX44" s="838"/>
      <c r="BY44" s="838"/>
      <c r="BZ44" s="838"/>
      <c r="CA44" s="838"/>
      <c r="CB44" s="838"/>
      <c r="CC44" s="838"/>
      <c r="CD44" s="838"/>
      <c r="CE44" s="838"/>
      <c r="CF44" s="838"/>
      <c r="CG44" s="839"/>
      <c r="CH44" s="840"/>
      <c r="CI44" s="841"/>
      <c r="CJ44" s="841"/>
      <c r="CK44" s="841"/>
      <c r="CL44" s="842"/>
      <c r="CM44" s="840"/>
      <c r="CN44" s="841"/>
      <c r="CO44" s="841"/>
      <c r="CP44" s="841"/>
      <c r="CQ44" s="842"/>
      <c r="CR44" s="840"/>
      <c r="CS44" s="841"/>
      <c r="CT44" s="841"/>
      <c r="CU44" s="841"/>
      <c r="CV44" s="842"/>
      <c r="CW44" s="840"/>
      <c r="CX44" s="841"/>
      <c r="CY44" s="841"/>
      <c r="CZ44" s="841"/>
      <c r="DA44" s="842"/>
      <c r="DB44" s="840"/>
      <c r="DC44" s="841"/>
      <c r="DD44" s="841"/>
      <c r="DE44" s="841"/>
      <c r="DF44" s="842"/>
      <c r="DG44" s="840"/>
      <c r="DH44" s="841"/>
      <c r="DI44" s="841"/>
      <c r="DJ44" s="841"/>
      <c r="DK44" s="842"/>
      <c r="DL44" s="840"/>
      <c r="DM44" s="841"/>
      <c r="DN44" s="841"/>
      <c r="DO44" s="841"/>
      <c r="DP44" s="842"/>
      <c r="DQ44" s="840"/>
      <c r="DR44" s="841"/>
      <c r="DS44" s="841"/>
      <c r="DT44" s="841"/>
      <c r="DU44" s="842"/>
      <c r="DV44" s="837"/>
      <c r="DW44" s="838"/>
      <c r="DX44" s="838"/>
      <c r="DY44" s="838"/>
      <c r="DZ44" s="843"/>
      <c r="EA44" s="226"/>
    </row>
    <row r="45" spans="1:131" ht="26.25" customHeight="1" x14ac:dyDescent="0.15">
      <c r="A45" s="234">
        <v>18</v>
      </c>
      <c r="B45" s="844"/>
      <c r="C45" s="845"/>
      <c r="D45" s="845"/>
      <c r="E45" s="845"/>
      <c r="F45" s="845"/>
      <c r="G45" s="845"/>
      <c r="H45" s="845"/>
      <c r="I45" s="845"/>
      <c r="J45" s="845"/>
      <c r="K45" s="845"/>
      <c r="L45" s="845"/>
      <c r="M45" s="845"/>
      <c r="N45" s="845"/>
      <c r="O45" s="845"/>
      <c r="P45" s="846"/>
      <c r="Q45" s="847"/>
      <c r="R45" s="848"/>
      <c r="S45" s="848"/>
      <c r="T45" s="848"/>
      <c r="U45" s="848"/>
      <c r="V45" s="848"/>
      <c r="W45" s="848"/>
      <c r="X45" s="848"/>
      <c r="Y45" s="848"/>
      <c r="Z45" s="848"/>
      <c r="AA45" s="848"/>
      <c r="AB45" s="848"/>
      <c r="AC45" s="848"/>
      <c r="AD45" s="848"/>
      <c r="AE45" s="849"/>
      <c r="AF45" s="850"/>
      <c r="AG45" s="851"/>
      <c r="AH45" s="851"/>
      <c r="AI45" s="851"/>
      <c r="AJ45" s="852"/>
      <c r="AK45" s="897"/>
      <c r="AL45" s="898"/>
      <c r="AM45" s="898"/>
      <c r="AN45" s="898"/>
      <c r="AO45" s="898"/>
      <c r="AP45" s="898"/>
      <c r="AQ45" s="898"/>
      <c r="AR45" s="898"/>
      <c r="AS45" s="898"/>
      <c r="AT45" s="898"/>
      <c r="AU45" s="898"/>
      <c r="AV45" s="898"/>
      <c r="AW45" s="898"/>
      <c r="AX45" s="898"/>
      <c r="AY45" s="898"/>
      <c r="AZ45" s="894"/>
      <c r="BA45" s="894"/>
      <c r="BB45" s="894"/>
      <c r="BC45" s="894"/>
      <c r="BD45" s="894"/>
      <c r="BE45" s="895"/>
      <c r="BF45" s="895"/>
      <c r="BG45" s="895"/>
      <c r="BH45" s="895"/>
      <c r="BI45" s="896"/>
      <c r="BJ45" s="228"/>
      <c r="BK45" s="228"/>
      <c r="BL45" s="228"/>
      <c r="BM45" s="228"/>
      <c r="BN45" s="228"/>
      <c r="BO45" s="237"/>
      <c r="BP45" s="237"/>
      <c r="BQ45" s="234">
        <v>39</v>
      </c>
      <c r="BR45" s="235"/>
      <c r="BS45" s="837"/>
      <c r="BT45" s="838"/>
      <c r="BU45" s="838"/>
      <c r="BV45" s="838"/>
      <c r="BW45" s="838"/>
      <c r="BX45" s="838"/>
      <c r="BY45" s="838"/>
      <c r="BZ45" s="838"/>
      <c r="CA45" s="838"/>
      <c r="CB45" s="838"/>
      <c r="CC45" s="838"/>
      <c r="CD45" s="838"/>
      <c r="CE45" s="838"/>
      <c r="CF45" s="838"/>
      <c r="CG45" s="839"/>
      <c r="CH45" s="840"/>
      <c r="CI45" s="841"/>
      <c r="CJ45" s="841"/>
      <c r="CK45" s="841"/>
      <c r="CL45" s="842"/>
      <c r="CM45" s="840"/>
      <c r="CN45" s="841"/>
      <c r="CO45" s="841"/>
      <c r="CP45" s="841"/>
      <c r="CQ45" s="842"/>
      <c r="CR45" s="840"/>
      <c r="CS45" s="841"/>
      <c r="CT45" s="841"/>
      <c r="CU45" s="841"/>
      <c r="CV45" s="842"/>
      <c r="CW45" s="840"/>
      <c r="CX45" s="841"/>
      <c r="CY45" s="841"/>
      <c r="CZ45" s="841"/>
      <c r="DA45" s="842"/>
      <c r="DB45" s="840"/>
      <c r="DC45" s="841"/>
      <c r="DD45" s="841"/>
      <c r="DE45" s="841"/>
      <c r="DF45" s="842"/>
      <c r="DG45" s="840"/>
      <c r="DH45" s="841"/>
      <c r="DI45" s="841"/>
      <c r="DJ45" s="841"/>
      <c r="DK45" s="842"/>
      <c r="DL45" s="840"/>
      <c r="DM45" s="841"/>
      <c r="DN45" s="841"/>
      <c r="DO45" s="841"/>
      <c r="DP45" s="842"/>
      <c r="DQ45" s="840"/>
      <c r="DR45" s="841"/>
      <c r="DS45" s="841"/>
      <c r="DT45" s="841"/>
      <c r="DU45" s="842"/>
      <c r="DV45" s="837"/>
      <c r="DW45" s="838"/>
      <c r="DX45" s="838"/>
      <c r="DY45" s="838"/>
      <c r="DZ45" s="843"/>
      <c r="EA45" s="226"/>
    </row>
    <row r="46" spans="1:131" ht="26.25" customHeight="1" x14ac:dyDescent="0.15">
      <c r="A46" s="234">
        <v>19</v>
      </c>
      <c r="B46" s="844"/>
      <c r="C46" s="845"/>
      <c r="D46" s="845"/>
      <c r="E46" s="845"/>
      <c r="F46" s="845"/>
      <c r="G46" s="845"/>
      <c r="H46" s="845"/>
      <c r="I46" s="845"/>
      <c r="J46" s="845"/>
      <c r="K46" s="845"/>
      <c r="L46" s="845"/>
      <c r="M46" s="845"/>
      <c r="N46" s="845"/>
      <c r="O46" s="845"/>
      <c r="P46" s="846"/>
      <c r="Q46" s="847"/>
      <c r="R46" s="848"/>
      <c r="S46" s="848"/>
      <c r="T46" s="848"/>
      <c r="U46" s="848"/>
      <c r="V46" s="848"/>
      <c r="W46" s="848"/>
      <c r="X46" s="848"/>
      <c r="Y46" s="848"/>
      <c r="Z46" s="848"/>
      <c r="AA46" s="848"/>
      <c r="AB46" s="848"/>
      <c r="AC46" s="848"/>
      <c r="AD46" s="848"/>
      <c r="AE46" s="849"/>
      <c r="AF46" s="850"/>
      <c r="AG46" s="851"/>
      <c r="AH46" s="851"/>
      <c r="AI46" s="851"/>
      <c r="AJ46" s="852"/>
      <c r="AK46" s="897"/>
      <c r="AL46" s="898"/>
      <c r="AM46" s="898"/>
      <c r="AN46" s="898"/>
      <c r="AO46" s="898"/>
      <c r="AP46" s="898"/>
      <c r="AQ46" s="898"/>
      <c r="AR46" s="898"/>
      <c r="AS46" s="898"/>
      <c r="AT46" s="898"/>
      <c r="AU46" s="898"/>
      <c r="AV46" s="898"/>
      <c r="AW46" s="898"/>
      <c r="AX46" s="898"/>
      <c r="AY46" s="898"/>
      <c r="AZ46" s="894"/>
      <c r="BA46" s="894"/>
      <c r="BB46" s="894"/>
      <c r="BC46" s="894"/>
      <c r="BD46" s="894"/>
      <c r="BE46" s="895"/>
      <c r="BF46" s="895"/>
      <c r="BG46" s="895"/>
      <c r="BH46" s="895"/>
      <c r="BI46" s="896"/>
      <c r="BJ46" s="228"/>
      <c r="BK46" s="228"/>
      <c r="BL46" s="228"/>
      <c r="BM46" s="228"/>
      <c r="BN46" s="228"/>
      <c r="BO46" s="237"/>
      <c r="BP46" s="237"/>
      <c r="BQ46" s="234">
        <v>40</v>
      </c>
      <c r="BR46" s="235"/>
      <c r="BS46" s="837"/>
      <c r="BT46" s="838"/>
      <c r="BU46" s="838"/>
      <c r="BV46" s="838"/>
      <c r="BW46" s="838"/>
      <c r="BX46" s="838"/>
      <c r="BY46" s="838"/>
      <c r="BZ46" s="838"/>
      <c r="CA46" s="838"/>
      <c r="CB46" s="838"/>
      <c r="CC46" s="838"/>
      <c r="CD46" s="838"/>
      <c r="CE46" s="838"/>
      <c r="CF46" s="838"/>
      <c r="CG46" s="839"/>
      <c r="CH46" s="840"/>
      <c r="CI46" s="841"/>
      <c r="CJ46" s="841"/>
      <c r="CK46" s="841"/>
      <c r="CL46" s="842"/>
      <c r="CM46" s="840"/>
      <c r="CN46" s="841"/>
      <c r="CO46" s="841"/>
      <c r="CP46" s="841"/>
      <c r="CQ46" s="842"/>
      <c r="CR46" s="840"/>
      <c r="CS46" s="841"/>
      <c r="CT46" s="841"/>
      <c r="CU46" s="841"/>
      <c r="CV46" s="842"/>
      <c r="CW46" s="840"/>
      <c r="CX46" s="841"/>
      <c r="CY46" s="841"/>
      <c r="CZ46" s="841"/>
      <c r="DA46" s="842"/>
      <c r="DB46" s="840"/>
      <c r="DC46" s="841"/>
      <c r="DD46" s="841"/>
      <c r="DE46" s="841"/>
      <c r="DF46" s="842"/>
      <c r="DG46" s="840"/>
      <c r="DH46" s="841"/>
      <c r="DI46" s="841"/>
      <c r="DJ46" s="841"/>
      <c r="DK46" s="842"/>
      <c r="DL46" s="840"/>
      <c r="DM46" s="841"/>
      <c r="DN46" s="841"/>
      <c r="DO46" s="841"/>
      <c r="DP46" s="842"/>
      <c r="DQ46" s="840"/>
      <c r="DR46" s="841"/>
      <c r="DS46" s="841"/>
      <c r="DT46" s="841"/>
      <c r="DU46" s="842"/>
      <c r="DV46" s="837"/>
      <c r="DW46" s="838"/>
      <c r="DX46" s="838"/>
      <c r="DY46" s="838"/>
      <c r="DZ46" s="843"/>
      <c r="EA46" s="226"/>
    </row>
    <row r="47" spans="1:131" ht="26.25" customHeight="1" x14ac:dyDescent="0.15">
      <c r="A47" s="234">
        <v>20</v>
      </c>
      <c r="B47" s="844"/>
      <c r="C47" s="845"/>
      <c r="D47" s="845"/>
      <c r="E47" s="845"/>
      <c r="F47" s="845"/>
      <c r="G47" s="845"/>
      <c r="H47" s="845"/>
      <c r="I47" s="845"/>
      <c r="J47" s="845"/>
      <c r="K47" s="845"/>
      <c r="L47" s="845"/>
      <c r="M47" s="845"/>
      <c r="N47" s="845"/>
      <c r="O47" s="845"/>
      <c r="P47" s="846"/>
      <c r="Q47" s="847"/>
      <c r="R47" s="848"/>
      <c r="S47" s="848"/>
      <c r="T47" s="848"/>
      <c r="U47" s="848"/>
      <c r="V47" s="848"/>
      <c r="W47" s="848"/>
      <c r="X47" s="848"/>
      <c r="Y47" s="848"/>
      <c r="Z47" s="848"/>
      <c r="AA47" s="848"/>
      <c r="AB47" s="848"/>
      <c r="AC47" s="848"/>
      <c r="AD47" s="848"/>
      <c r="AE47" s="849"/>
      <c r="AF47" s="850"/>
      <c r="AG47" s="851"/>
      <c r="AH47" s="851"/>
      <c r="AI47" s="851"/>
      <c r="AJ47" s="852"/>
      <c r="AK47" s="897"/>
      <c r="AL47" s="898"/>
      <c r="AM47" s="898"/>
      <c r="AN47" s="898"/>
      <c r="AO47" s="898"/>
      <c r="AP47" s="898"/>
      <c r="AQ47" s="898"/>
      <c r="AR47" s="898"/>
      <c r="AS47" s="898"/>
      <c r="AT47" s="898"/>
      <c r="AU47" s="898"/>
      <c r="AV47" s="898"/>
      <c r="AW47" s="898"/>
      <c r="AX47" s="898"/>
      <c r="AY47" s="898"/>
      <c r="AZ47" s="894"/>
      <c r="BA47" s="894"/>
      <c r="BB47" s="894"/>
      <c r="BC47" s="894"/>
      <c r="BD47" s="894"/>
      <c r="BE47" s="895"/>
      <c r="BF47" s="895"/>
      <c r="BG47" s="895"/>
      <c r="BH47" s="895"/>
      <c r="BI47" s="896"/>
      <c r="BJ47" s="228"/>
      <c r="BK47" s="228"/>
      <c r="BL47" s="228"/>
      <c r="BM47" s="228"/>
      <c r="BN47" s="228"/>
      <c r="BO47" s="237"/>
      <c r="BP47" s="237"/>
      <c r="BQ47" s="234">
        <v>41</v>
      </c>
      <c r="BR47" s="235"/>
      <c r="BS47" s="837"/>
      <c r="BT47" s="838"/>
      <c r="BU47" s="838"/>
      <c r="BV47" s="838"/>
      <c r="BW47" s="838"/>
      <c r="BX47" s="838"/>
      <c r="BY47" s="838"/>
      <c r="BZ47" s="838"/>
      <c r="CA47" s="838"/>
      <c r="CB47" s="838"/>
      <c r="CC47" s="838"/>
      <c r="CD47" s="838"/>
      <c r="CE47" s="838"/>
      <c r="CF47" s="838"/>
      <c r="CG47" s="839"/>
      <c r="CH47" s="840"/>
      <c r="CI47" s="841"/>
      <c r="CJ47" s="841"/>
      <c r="CK47" s="841"/>
      <c r="CL47" s="842"/>
      <c r="CM47" s="840"/>
      <c r="CN47" s="841"/>
      <c r="CO47" s="841"/>
      <c r="CP47" s="841"/>
      <c r="CQ47" s="842"/>
      <c r="CR47" s="840"/>
      <c r="CS47" s="841"/>
      <c r="CT47" s="841"/>
      <c r="CU47" s="841"/>
      <c r="CV47" s="842"/>
      <c r="CW47" s="840"/>
      <c r="CX47" s="841"/>
      <c r="CY47" s="841"/>
      <c r="CZ47" s="841"/>
      <c r="DA47" s="842"/>
      <c r="DB47" s="840"/>
      <c r="DC47" s="841"/>
      <c r="DD47" s="841"/>
      <c r="DE47" s="841"/>
      <c r="DF47" s="842"/>
      <c r="DG47" s="840"/>
      <c r="DH47" s="841"/>
      <c r="DI47" s="841"/>
      <c r="DJ47" s="841"/>
      <c r="DK47" s="842"/>
      <c r="DL47" s="840"/>
      <c r="DM47" s="841"/>
      <c r="DN47" s="841"/>
      <c r="DO47" s="841"/>
      <c r="DP47" s="842"/>
      <c r="DQ47" s="840"/>
      <c r="DR47" s="841"/>
      <c r="DS47" s="841"/>
      <c r="DT47" s="841"/>
      <c r="DU47" s="842"/>
      <c r="DV47" s="837"/>
      <c r="DW47" s="838"/>
      <c r="DX47" s="838"/>
      <c r="DY47" s="838"/>
      <c r="DZ47" s="843"/>
      <c r="EA47" s="226"/>
    </row>
    <row r="48" spans="1:131" ht="26.25" customHeight="1" x14ac:dyDescent="0.15">
      <c r="A48" s="234">
        <v>21</v>
      </c>
      <c r="B48" s="844"/>
      <c r="C48" s="845"/>
      <c r="D48" s="845"/>
      <c r="E48" s="845"/>
      <c r="F48" s="845"/>
      <c r="G48" s="845"/>
      <c r="H48" s="845"/>
      <c r="I48" s="845"/>
      <c r="J48" s="845"/>
      <c r="K48" s="845"/>
      <c r="L48" s="845"/>
      <c r="M48" s="845"/>
      <c r="N48" s="845"/>
      <c r="O48" s="845"/>
      <c r="P48" s="846"/>
      <c r="Q48" s="847"/>
      <c r="R48" s="848"/>
      <c r="S48" s="848"/>
      <c r="T48" s="848"/>
      <c r="U48" s="848"/>
      <c r="V48" s="848"/>
      <c r="W48" s="848"/>
      <c r="X48" s="848"/>
      <c r="Y48" s="848"/>
      <c r="Z48" s="848"/>
      <c r="AA48" s="848"/>
      <c r="AB48" s="848"/>
      <c r="AC48" s="848"/>
      <c r="AD48" s="848"/>
      <c r="AE48" s="849"/>
      <c r="AF48" s="850"/>
      <c r="AG48" s="851"/>
      <c r="AH48" s="851"/>
      <c r="AI48" s="851"/>
      <c r="AJ48" s="852"/>
      <c r="AK48" s="897"/>
      <c r="AL48" s="898"/>
      <c r="AM48" s="898"/>
      <c r="AN48" s="898"/>
      <c r="AO48" s="898"/>
      <c r="AP48" s="898"/>
      <c r="AQ48" s="898"/>
      <c r="AR48" s="898"/>
      <c r="AS48" s="898"/>
      <c r="AT48" s="898"/>
      <c r="AU48" s="898"/>
      <c r="AV48" s="898"/>
      <c r="AW48" s="898"/>
      <c r="AX48" s="898"/>
      <c r="AY48" s="898"/>
      <c r="AZ48" s="894"/>
      <c r="BA48" s="894"/>
      <c r="BB48" s="894"/>
      <c r="BC48" s="894"/>
      <c r="BD48" s="894"/>
      <c r="BE48" s="895"/>
      <c r="BF48" s="895"/>
      <c r="BG48" s="895"/>
      <c r="BH48" s="895"/>
      <c r="BI48" s="896"/>
      <c r="BJ48" s="228"/>
      <c r="BK48" s="228"/>
      <c r="BL48" s="228"/>
      <c r="BM48" s="228"/>
      <c r="BN48" s="228"/>
      <c r="BO48" s="237"/>
      <c r="BP48" s="237"/>
      <c r="BQ48" s="234">
        <v>42</v>
      </c>
      <c r="BR48" s="235"/>
      <c r="BS48" s="837"/>
      <c r="BT48" s="838"/>
      <c r="BU48" s="838"/>
      <c r="BV48" s="838"/>
      <c r="BW48" s="838"/>
      <c r="BX48" s="838"/>
      <c r="BY48" s="838"/>
      <c r="BZ48" s="838"/>
      <c r="CA48" s="838"/>
      <c r="CB48" s="838"/>
      <c r="CC48" s="838"/>
      <c r="CD48" s="838"/>
      <c r="CE48" s="838"/>
      <c r="CF48" s="838"/>
      <c r="CG48" s="839"/>
      <c r="CH48" s="840"/>
      <c r="CI48" s="841"/>
      <c r="CJ48" s="841"/>
      <c r="CK48" s="841"/>
      <c r="CL48" s="842"/>
      <c r="CM48" s="840"/>
      <c r="CN48" s="841"/>
      <c r="CO48" s="841"/>
      <c r="CP48" s="841"/>
      <c r="CQ48" s="842"/>
      <c r="CR48" s="840"/>
      <c r="CS48" s="841"/>
      <c r="CT48" s="841"/>
      <c r="CU48" s="841"/>
      <c r="CV48" s="842"/>
      <c r="CW48" s="840"/>
      <c r="CX48" s="841"/>
      <c r="CY48" s="841"/>
      <c r="CZ48" s="841"/>
      <c r="DA48" s="842"/>
      <c r="DB48" s="840"/>
      <c r="DC48" s="841"/>
      <c r="DD48" s="841"/>
      <c r="DE48" s="841"/>
      <c r="DF48" s="842"/>
      <c r="DG48" s="840"/>
      <c r="DH48" s="841"/>
      <c r="DI48" s="841"/>
      <c r="DJ48" s="841"/>
      <c r="DK48" s="842"/>
      <c r="DL48" s="840"/>
      <c r="DM48" s="841"/>
      <c r="DN48" s="841"/>
      <c r="DO48" s="841"/>
      <c r="DP48" s="842"/>
      <c r="DQ48" s="840"/>
      <c r="DR48" s="841"/>
      <c r="DS48" s="841"/>
      <c r="DT48" s="841"/>
      <c r="DU48" s="842"/>
      <c r="DV48" s="837"/>
      <c r="DW48" s="838"/>
      <c r="DX48" s="838"/>
      <c r="DY48" s="838"/>
      <c r="DZ48" s="843"/>
      <c r="EA48" s="226"/>
    </row>
    <row r="49" spans="1:131" ht="26.25" customHeight="1" x14ac:dyDescent="0.15">
      <c r="A49" s="234">
        <v>22</v>
      </c>
      <c r="B49" s="844"/>
      <c r="C49" s="845"/>
      <c r="D49" s="845"/>
      <c r="E49" s="845"/>
      <c r="F49" s="845"/>
      <c r="G49" s="845"/>
      <c r="H49" s="845"/>
      <c r="I49" s="845"/>
      <c r="J49" s="845"/>
      <c r="K49" s="845"/>
      <c r="L49" s="845"/>
      <c r="M49" s="845"/>
      <c r="N49" s="845"/>
      <c r="O49" s="845"/>
      <c r="P49" s="846"/>
      <c r="Q49" s="847"/>
      <c r="R49" s="848"/>
      <c r="S49" s="848"/>
      <c r="T49" s="848"/>
      <c r="U49" s="848"/>
      <c r="V49" s="848"/>
      <c r="W49" s="848"/>
      <c r="X49" s="848"/>
      <c r="Y49" s="848"/>
      <c r="Z49" s="848"/>
      <c r="AA49" s="848"/>
      <c r="AB49" s="848"/>
      <c r="AC49" s="848"/>
      <c r="AD49" s="848"/>
      <c r="AE49" s="849"/>
      <c r="AF49" s="850"/>
      <c r="AG49" s="851"/>
      <c r="AH49" s="851"/>
      <c r="AI49" s="851"/>
      <c r="AJ49" s="852"/>
      <c r="AK49" s="897"/>
      <c r="AL49" s="898"/>
      <c r="AM49" s="898"/>
      <c r="AN49" s="898"/>
      <c r="AO49" s="898"/>
      <c r="AP49" s="898"/>
      <c r="AQ49" s="898"/>
      <c r="AR49" s="898"/>
      <c r="AS49" s="898"/>
      <c r="AT49" s="898"/>
      <c r="AU49" s="898"/>
      <c r="AV49" s="898"/>
      <c r="AW49" s="898"/>
      <c r="AX49" s="898"/>
      <c r="AY49" s="898"/>
      <c r="AZ49" s="894"/>
      <c r="BA49" s="894"/>
      <c r="BB49" s="894"/>
      <c r="BC49" s="894"/>
      <c r="BD49" s="894"/>
      <c r="BE49" s="895"/>
      <c r="BF49" s="895"/>
      <c r="BG49" s="895"/>
      <c r="BH49" s="895"/>
      <c r="BI49" s="896"/>
      <c r="BJ49" s="228"/>
      <c r="BK49" s="228"/>
      <c r="BL49" s="228"/>
      <c r="BM49" s="228"/>
      <c r="BN49" s="228"/>
      <c r="BO49" s="237"/>
      <c r="BP49" s="237"/>
      <c r="BQ49" s="234">
        <v>43</v>
      </c>
      <c r="BR49" s="235"/>
      <c r="BS49" s="837"/>
      <c r="BT49" s="838"/>
      <c r="BU49" s="838"/>
      <c r="BV49" s="838"/>
      <c r="BW49" s="838"/>
      <c r="BX49" s="838"/>
      <c r="BY49" s="838"/>
      <c r="BZ49" s="838"/>
      <c r="CA49" s="838"/>
      <c r="CB49" s="838"/>
      <c r="CC49" s="838"/>
      <c r="CD49" s="838"/>
      <c r="CE49" s="838"/>
      <c r="CF49" s="838"/>
      <c r="CG49" s="839"/>
      <c r="CH49" s="840"/>
      <c r="CI49" s="841"/>
      <c r="CJ49" s="841"/>
      <c r="CK49" s="841"/>
      <c r="CL49" s="842"/>
      <c r="CM49" s="840"/>
      <c r="CN49" s="841"/>
      <c r="CO49" s="841"/>
      <c r="CP49" s="841"/>
      <c r="CQ49" s="842"/>
      <c r="CR49" s="840"/>
      <c r="CS49" s="841"/>
      <c r="CT49" s="841"/>
      <c r="CU49" s="841"/>
      <c r="CV49" s="842"/>
      <c r="CW49" s="840"/>
      <c r="CX49" s="841"/>
      <c r="CY49" s="841"/>
      <c r="CZ49" s="841"/>
      <c r="DA49" s="842"/>
      <c r="DB49" s="840"/>
      <c r="DC49" s="841"/>
      <c r="DD49" s="841"/>
      <c r="DE49" s="841"/>
      <c r="DF49" s="842"/>
      <c r="DG49" s="840"/>
      <c r="DH49" s="841"/>
      <c r="DI49" s="841"/>
      <c r="DJ49" s="841"/>
      <c r="DK49" s="842"/>
      <c r="DL49" s="840"/>
      <c r="DM49" s="841"/>
      <c r="DN49" s="841"/>
      <c r="DO49" s="841"/>
      <c r="DP49" s="842"/>
      <c r="DQ49" s="840"/>
      <c r="DR49" s="841"/>
      <c r="DS49" s="841"/>
      <c r="DT49" s="841"/>
      <c r="DU49" s="842"/>
      <c r="DV49" s="837"/>
      <c r="DW49" s="838"/>
      <c r="DX49" s="838"/>
      <c r="DY49" s="838"/>
      <c r="DZ49" s="843"/>
      <c r="EA49" s="226"/>
    </row>
    <row r="50" spans="1:131" ht="26.25" customHeight="1" x14ac:dyDescent="0.15">
      <c r="A50" s="234">
        <v>23</v>
      </c>
      <c r="B50" s="844"/>
      <c r="C50" s="845"/>
      <c r="D50" s="845"/>
      <c r="E50" s="845"/>
      <c r="F50" s="845"/>
      <c r="G50" s="845"/>
      <c r="H50" s="845"/>
      <c r="I50" s="845"/>
      <c r="J50" s="845"/>
      <c r="K50" s="845"/>
      <c r="L50" s="845"/>
      <c r="M50" s="845"/>
      <c r="N50" s="845"/>
      <c r="O50" s="845"/>
      <c r="P50" s="846"/>
      <c r="Q50" s="899"/>
      <c r="R50" s="900"/>
      <c r="S50" s="900"/>
      <c r="T50" s="900"/>
      <c r="U50" s="900"/>
      <c r="V50" s="900"/>
      <c r="W50" s="900"/>
      <c r="X50" s="900"/>
      <c r="Y50" s="900"/>
      <c r="Z50" s="900"/>
      <c r="AA50" s="900"/>
      <c r="AB50" s="900"/>
      <c r="AC50" s="900"/>
      <c r="AD50" s="900"/>
      <c r="AE50" s="901"/>
      <c r="AF50" s="850"/>
      <c r="AG50" s="851"/>
      <c r="AH50" s="851"/>
      <c r="AI50" s="851"/>
      <c r="AJ50" s="852"/>
      <c r="AK50" s="903"/>
      <c r="AL50" s="900"/>
      <c r="AM50" s="900"/>
      <c r="AN50" s="900"/>
      <c r="AO50" s="900"/>
      <c r="AP50" s="900"/>
      <c r="AQ50" s="900"/>
      <c r="AR50" s="900"/>
      <c r="AS50" s="900"/>
      <c r="AT50" s="900"/>
      <c r="AU50" s="900"/>
      <c r="AV50" s="900"/>
      <c r="AW50" s="900"/>
      <c r="AX50" s="900"/>
      <c r="AY50" s="900"/>
      <c r="AZ50" s="902"/>
      <c r="BA50" s="902"/>
      <c r="BB50" s="902"/>
      <c r="BC50" s="902"/>
      <c r="BD50" s="902"/>
      <c r="BE50" s="895"/>
      <c r="BF50" s="895"/>
      <c r="BG50" s="895"/>
      <c r="BH50" s="895"/>
      <c r="BI50" s="896"/>
      <c r="BJ50" s="228"/>
      <c r="BK50" s="228"/>
      <c r="BL50" s="228"/>
      <c r="BM50" s="228"/>
      <c r="BN50" s="228"/>
      <c r="BO50" s="237"/>
      <c r="BP50" s="237"/>
      <c r="BQ50" s="234">
        <v>44</v>
      </c>
      <c r="BR50" s="235"/>
      <c r="BS50" s="837"/>
      <c r="BT50" s="838"/>
      <c r="BU50" s="838"/>
      <c r="BV50" s="838"/>
      <c r="BW50" s="838"/>
      <c r="BX50" s="838"/>
      <c r="BY50" s="838"/>
      <c r="BZ50" s="838"/>
      <c r="CA50" s="838"/>
      <c r="CB50" s="838"/>
      <c r="CC50" s="838"/>
      <c r="CD50" s="838"/>
      <c r="CE50" s="838"/>
      <c r="CF50" s="838"/>
      <c r="CG50" s="839"/>
      <c r="CH50" s="840"/>
      <c r="CI50" s="841"/>
      <c r="CJ50" s="841"/>
      <c r="CK50" s="841"/>
      <c r="CL50" s="842"/>
      <c r="CM50" s="840"/>
      <c r="CN50" s="841"/>
      <c r="CO50" s="841"/>
      <c r="CP50" s="841"/>
      <c r="CQ50" s="842"/>
      <c r="CR50" s="840"/>
      <c r="CS50" s="841"/>
      <c r="CT50" s="841"/>
      <c r="CU50" s="841"/>
      <c r="CV50" s="842"/>
      <c r="CW50" s="840"/>
      <c r="CX50" s="841"/>
      <c r="CY50" s="841"/>
      <c r="CZ50" s="841"/>
      <c r="DA50" s="842"/>
      <c r="DB50" s="840"/>
      <c r="DC50" s="841"/>
      <c r="DD50" s="841"/>
      <c r="DE50" s="841"/>
      <c r="DF50" s="842"/>
      <c r="DG50" s="840"/>
      <c r="DH50" s="841"/>
      <c r="DI50" s="841"/>
      <c r="DJ50" s="841"/>
      <c r="DK50" s="842"/>
      <c r="DL50" s="840"/>
      <c r="DM50" s="841"/>
      <c r="DN50" s="841"/>
      <c r="DO50" s="841"/>
      <c r="DP50" s="842"/>
      <c r="DQ50" s="840"/>
      <c r="DR50" s="841"/>
      <c r="DS50" s="841"/>
      <c r="DT50" s="841"/>
      <c r="DU50" s="842"/>
      <c r="DV50" s="837"/>
      <c r="DW50" s="838"/>
      <c r="DX50" s="838"/>
      <c r="DY50" s="838"/>
      <c r="DZ50" s="843"/>
      <c r="EA50" s="226"/>
    </row>
    <row r="51" spans="1:131" ht="26.25" customHeight="1" x14ac:dyDescent="0.15">
      <c r="A51" s="234">
        <v>24</v>
      </c>
      <c r="B51" s="844"/>
      <c r="C51" s="845"/>
      <c r="D51" s="845"/>
      <c r="E51" s="845"/>
      <c r="F51" s="845"/>
      <c r="G51" s="845"/>
      <c r="H51" s="845"/>
      <c r="I51" s="845"/>
      <c r="J51" s="845"/>
      <c r="K51" s="845"/>
      <c r="L51" s="845"/>
      <c r="M51" s="845"/>
      <c r="N51" s="845"/>
      <c r="O51" s="845"/>
      <c r="P51" s="846"/>
      <c r="Q51" s="899"/>
      <c r="R51" s="900"/>
      <c r="S51" s="900"/>
      <c r="T51" s="900"/>
      <c r="U51" s="900"/>
      <c r="V51" s="900"/>
      <c r="W51" s="900"/>
      <c r="X51" s="900"/>
      <c r="Y51" s="900"/>
      <c r="Z51" s="900"/>
      <c r="AA51" s="900"/>
      <c r="AB51" s="900"/>
      <c r="AC51" s="900"/>
      <c r="AD51" s="900"/>
      <c r="AE51" s="901"/>
      <c r="AF51" s="850"/>
      <c r="AG51" s="851"/>
      <c r="AH51" s="851"/>
      <c r="AI51" s="851"/>
      <c r="AJ51" s="852"/>
      <c r="AK51" s="903"/>
      <c r="AL51" s="900"/>
      <c r="AM51" s="900"/>
      <c r="AN51" s="900"/>
      <c r="AO51" s="900"/>
      <c r="AP51" s="900"/>
      <c r="AQ51" s="900"/>
      <c r="AR51" s="900"/>
      <c r="AS51" s="900"/>
      <c r="AT51" s="900"/>
      <c r="AU51" s="900"/>
      <c r="AV51" s="900"/>
      <c r="AW51" s="900"/>
      <c r="AX51" s="900"/>
      <c r="AY51" s="900"/>
      <c r="AZ51" s="902"/>
      <c r="BA51" s="902"/>
      <c r="BB51" s="902"/>
      <c r="BC51" s="902"/>
      <c r="BD51" s="902"/>
      <c r="BE51" s="895"/>
      <c r="BF51" s="895"/>
      <c r="BG51" s="895"/>
      <c r="BH51" s="895"/>
      <c r="BI51" s="896"/>
      <c r="BJ51" s="228"/>
      <c r="BK51" s="228"/>
      <c r="BL51" s="228"/>
      <c r="BM51" s="228"/>
      <c r="BN51" s="228"/>
      <c r="BO51" s="237"/>
      <c r="BP51" s="237"/>
      <c r="BQ51" s="234">
        <v>45</v>
      </c>
      <c r="BR51" s="235"/>
      <c r="BS51" s="837"/>
      <c r="BT51" s="838"/>
      <c r="BU51" s="838"/>
      <c r="BV51" s="838"/>
      <c r="BW51" s="838"/>
      <c r="BX51" s="838"/>
      <c r="BY51" s="838"/>
      <c r="BZ51" s="838"/>
      <c r="CA51" s="838"/>
      <c r="CB51" s="838"/>
      <c r="CC51" s="838"/>
      <c r="CD51" s="838"/>
      <c r="CE51" s="838"/>
      <c r="CF51" s="838"/>
      <c r="CG51" s="839"/>
      <c r="CH51" s="840"/>
      <c r="CI51" s="841"/>
      <c r="CJ51" s="841"/>
      <c r="CK51" s="841"/>
      <c r="CL51" s="842"/>
      <c r="CM51" s="840"/>
      <c r="CN51" s="841"/>
      <c r="CO51" s="841"/>
      <c r="CP51" s="841"/>
      <c r="CQ51" s="842"/>
      <c r="CR51" s="840"/>
      <c r="CS51" s="841"/>
      <c r="CT51" s="841"/>
      <c r="CU51" s="841"/>
      <c r="CV51" s="842"/>
      <c r="CW51" s="840"/>
      <c r="CX51" s="841"/>
      <c r="CY51" s="841"/>
      <c r="CZ51" s="841"/>
      <c r="DA51" s="842"/>
      <c r="DB51" s="840"/>
      <c r="DC51" s="841"/>
      <c r="DD51" s="841"/>
      <c r="DE51" s="841"/>
      <c r="DF51" s="842"/>
      <c r="DG51" s="840"/>
      <c r="DH51" s="841"/>
      <c r="DI51" s="841"/>
      <c r="DJ51" s="841"/>
      <c r="DK51" s="842"/>
      <c r="DL51" s="840"/>
      <c r="DM51" s="841"/>
      <c r="DN51" s="841"/>
      <c r="DO51" s="841"/>
      <c r="DP51" s="842"/>
      <c r="DQ51" s="840"/>
      <c r="DR51" s="841"/>
      <c r="DS51" s="841"/>
      <c r="DT51" s="841"/>
      <c r="DU51" s="842"/>
      <c r="DV51" s="837"/>
      <c r="DW51" s="838"/>
      <c r="DX51" s="838"/>
      <c r="DY51" s="838"/>
      <c r="DZ51" s="843"/>
      <c r="EA51" s="226"/>
    </row>
    <row r="52" spans="1:131" ht="26.25" customHeight="1" x14ac:dyDescent="0.15">
      <c r="A52" s="234">
        <v>25</v>
      </c>
      <c r="B52" s="844"/>
      <c r="C52" s="845"/>
      <c r="D52" s="845"/>
      <c r="E52" s="845"/>
      <c r="F52" s="845"/>
      <c r="G52" s="845"/>
      <c r="H52" s="845"/>
      <c r="I52" s="845"/>
      <c r="J52" s="845"/>
      <c r="K52" s="845"/>
      <c r="L52" s="845"/>
      <c r="M52" s="845"/>
      <c r="N52" s="845"/>
      <c r="O52" s="845"/>
      <c r="P52" s="846"/>
      <c r="Q52" s="899"/>
      <c r="R52" s="900"/>
      <c r="S52" s="900"/>
      <c r="T52" s="900"/>
      <c r="U52" s="900"/>
      <c r="V52" s="900"/>
      <c r="W52" s="900"/>
      <c r="X52" s="900"/>
      <c r="Y52" s="900"/>
      <c r="Z52" s="900"/>
      <c r="AA52" s="900"/>
      <c r="AB52" s="900"/>
      <c r="AC52" s="900"/>
      <c r="AD52" s="900"/>
      <c r="AE52" s="901"/>
      <c r="AF52" s="850"/>
      <c r="AG52" s="851"/>
      <c r="AH52" s="851"/>
      <c r="AI52" s="851"/>
      <c r="AJ52" s="852"/>
      <c r="AK52" s="903"/>
      <c r="AL52" s="900"/>
      <c r="AM52" s="900"/>
      <c r="AN52" s="900"/>
      <c r="AO52" s="900"/>
      <c r="AP52" s="900"/>
      <c r="AQ52" s="900"/>
      <c r="AR52" s="900"/>
      <c r="AS52" s="900"/>
      <c r="AT52" s="900"/>
      <c r="AU52" s="900"/>
      <c r="AV52" s="900"/>
      <c r="AW52" s="900"/>
      <c r="AX52" s="900"/>
      <c r="AY52" s="900"/>
      <c r="AZ52" s="902"/>
      <c r="BA52" s="902"/>
      <c r="BB52" s="902"/>
      <c r="BC52" s="902"/>
      <c r="BD52" s="902"/>
      <c r="BE52" s="895"/>
      <c r="BF52" s="895"/>
      <c r="BG52" s="895"/>
      <c r="BH52" s="895"/>
      <c r="BI52" s="896"/>
      <c r="BJ52" s="228"/>
      <c r="BK52" s="228"/>
      <c r="BL52" s="228"/>
      <c r="BM52" s="228"/>
      <c r="BN52" s="228"/>
      <c r="BO52" s="237"/>
      <c r="BP52" s="237"/>
      <c r="BQ52" s="234">
        <v>46</v>
      </c>
      <c r="BR52" s="235"/>
      <c r="BS52" s="837"/>
      <c r="BT52" s="838"/>
      <c r="BU52" s="838"/>
      <c r="BV52" s="838"/>
      <c r="BW52" s="838"/>
      <c r="BX52" s="838"/>
      <c r="BY52" s="838"/>
      <c r="BZ52" s="838"/>
      <c r="CA52" s="838"/>
      <c r="CB52" s="838"/>
      <c r="CC52" s="838"/>
      <c r="CD52" s="838"/>
      <c r="CE52" s="838"/>
      <c r="CF52" s="838"/>
      <c r="CG52" s="839"/>
      <c r="CH52" s="840"/>
      <c r="CI52" s="841"/>
      <c r="CJ52" s="841"/>
      <c r="CK52" s="841"/>
      <c r="CL52" s="842"/>
      <c r="CM52" s="840"/>
      <c r="CN52" s="841"/>
      <c r="CO52" s="841"/>
      <c r="CP52" s="841"/>
      <c r="CQ52" s="842"/>
      <c r="CR52" s="840"/>
      <c r="CS52" s="841"/>
      <c r="CT52" s="841"/>
      <c r="CU52" s="841"/>
      <c r="CV52" s="842"/>
      <c r="CW52" s="840"/>
      <c r="CX52" s="841"/>
      <c r="CY52" s="841"/>
      <c r="CZ52" s="841"/>
      <c r="DA52" s="842"/>
      <c r="DB52" s="840"/>
      <c r="DC52" s="841"/>
      <c r="DD52" s="841"/>
      <c r="DE52" s="841"/>
      <c r="DF52" s="842"/>
      <c r="DG52" s="840"/>
      <c r="DH52" s="841"/>
      <c r="DI52" s="841"/>
      <c r="DJ52" s="841"/>
      <c r="DK52" s="842"/>
      <c r="DL52" s="840"/>
      <c r="DM52" s="841"/>
      <c r="DN52" s="841"/>
      <c r="DO52" s="841"/>
      <c r="DP52" s="842"/>
      <c r="DQ52" s="840"/>
      <c r="DR52" s="841"/>
      <c r="DS52" s="841"/>
      <c r="DT52" s="841"/>
      <c r="DU52" s="842"/>
      <c r="DV52" s="837"/>
      <c r="DW52" s="838"/>
      <c r="DX52" s="838"/>
      <c r="DY52" s="838"/>
      <c r="DZ52" s="843"/>
      <c r="EA52" s="226"/>
    </row>
    <row r="53" spans="1:131" ht="26.25" customHeight="1" x14ac:dyDescent="0.15">
      <c r="A53" s="234">
        <v>26</v>
      </c>
      <c r="B53" s="844"/>
      <c r="C53" s="845"/>
      <c r="D53" s="845"/>
      <c r="E53" s="845"/>
      <c r="F53" s="845"/>
      <c r="G53" s="845"/>
      <c r="H53" s="845"/>
      <c r="I53" s="845"/>
      <c r="J53" s="845"/>
      <c r="K53" s="845"/>
      <c r="L53" s="845"/>
      <c r="M53" s="845"/>
      <c r="N53" s="845"/>
      <c r="O53" s="845"/>
      <c r="P53" s="846"/>
      <c r="Q53" s="899"/>
      <c r="R53" s="900"/>
      <c r="S53" s="900"/>
      <c r="T53" s="900"/>
      <c r="U53" s="900"/>
      <c r="V53" s="900"/>
      <c r="W53" s="900"/>
      <c r="X53" s="900"/>
      <c r="Y53" s="900"/>
      <c r="Z53" s="900"/>
      <c r="AA53" s="900"/>
      <c r="AB53" s="900"/>
      <c r="AC53" s="900"/>
      <c r="AD53" s="900"/>
      <c r="AE53" s="901"/>
      <c r="AF53" s="850"/>
      <c r="AG53" s="851"/>
      <c r="AH53" s="851"/>
      <c r="AI53" s="851"/>
      <c r="AJ53" s="852"/>
      <c r="AK53" s="903"/>
      <c r="AL53" s="900"/>
      <c r="AM53" s="900"/>
      <c r="AN53" s="900"/>
      <c r="AO53" s="900"/>
      <c r="AP53" s="900"/>
      <c r="AQ53" s="900"/>
      <c r="AR53" s="900"/>
      <c r="AS53" s="900"/>
      <c r="AT53" s="900"/>
      <c r="AU53" s="900"/>
      <c r="AV53" s="900"/>
      <c r="AW53" s="900"/>
      <c r="AX53" s="900"/>
      <c r="AY53" s="900"/>
      <c r="AZ53" s="902"/>
      <c r="BA53" s="902"/>
      <c r="BB53" s="902"/>
      <c r="BC53" s="902"/>
      <c r="BD53" s="902"/>
      <c r="BE53" s="895"/>
      <c r="BF53" s="895"/>
      <c r="BG53" s="895"/>
      <c r="BH53" s="895"/>
      <c r="BI53" s="896"/>
      <c r="BJ53" s="228"/>
      <c r="BK53" s="228"/>
      <c r="BL53" s="228"/>
      <c r="BM53" s="228"/>
      <c r="BN53" s="228"/>
      <c r="BO53" s="237"/>
      <c r="BP53" s="237"/>
      <c r="BQ53" s="234">
        <v>47</v>
      </c>
      <c r="BR53" s="235"/>
      <c r="BS53" s="837"/>
      <c r="BT53" s="838"/>
      <c r="BU53" s="838"/>
      <c r="BV53" s="838"/>
      <c r="BW53" s="838"/>
      <c r="BX53" s="838"/>
      <c r="BY53" s="838"/>
      <c r="BZ53" s="838"/>
      <c r="CA53" s="838"/>
      <c r="CB53" s="838"/>
      <c r="CC53" s="838"/>
      <c r="CD53" s="838"/>
      <c r="CE53" s="838"/>
      <c r="CF53" s="838"/>
      <c r="CG53" s="839"/>
      <c r="CH53" s="840"/>
      <c r="CI53" s="841"/>
      <c r="CJ53" s="841"/>
      <c r="CK53" s="841"/>
      <c r="CL53" s="842"/>
      <c r="CM53" s="840"/>
      <c r="CN53" s="841"/>
      <c r="CO53" s="841"/>
      <c r="CP53" s="841"/>
      <c r="CQ53" s="842"/>
      <c r="CR53" s="840"/>
      <c r="CS53" s="841"/>
      <c r="CT53" s="841"/>
      <c r="CU53" s="841"/>
      <c r="CV53" s="842"/>
      <c r="CW53" s="840"/>
      <c r="CX53" s="841"/>
      <c r="CY53" s="841"/>
      <c r="CZ53" s="841"/>
      <c r="DA53" s="842"/>
      <c r="DB53" s="840"/>
      <c r="DC53" s="841"/>
      <c r="DD53" s="841"/>
      <c r="DE53" s="841"/>
      <c r="DF53" s="842"/>
      <c r="DG53" s="840"/>
      <c r="DH53" s="841"/>
      <c r="DI53" s="841"/>
      <c r="DJ53" s="841"/>
      <c r="DK53" s="842"/>
      <c r="DL53" s="840"/>
      <c r="DM53" s="841"/>
      <c r="DN53" s="841"/>
      <c r="DO53" s="841"/>
      <c r="DP53" s="842"/>
      <c r="DQ53" s="840"/>
      <c r="DR53" s="841"/>
      <c r="DS53" s="841"/>
      <c r="DT53" s="841"/>
      <c r="DU53" s="842"/>
      <c r="DV53" s="837"/>
      <c r="DW53" s="838"/>
      <c r="DX53" s="838"/>
      <c r="DY53" s="838"/>
      <c r="DZ53" s="843"/>
      <c r="EA53" s="226"/>
    </row>
    <row r="54" spans="1:131" ht="26.25" customHeight="1" x14ac:dyDescent="0.15">
      <c r="A54" s="234">
        <v>27</v>
      </c>
      <c r="B54" s="844"/>
      <c r="C54" s="845"/>
      <c r="D54" s="845"/>
      <c r="E54" s="845"/>
      <c r="F54" s="845"/>
      <c r="G54" s="845"/>
      <c r="H54" s="845"/>
      <c r="I54" s="845"/>
      <c r="J54" s="845"/>
      <c r="K54" s="845"/>
      <c r="L54" s="845"/>
      <c r="M54" s="845"/>
      <c r="N54" s="845"/>
      <c r="O54" s="845"/>
      <c r="P54" s="846"/>
      <c r="Q54" s="899"/>
      <c r="R54" s="900"/>
      <c r="S54" s="900"/>
      <c r="T54" s="900"/>
      <c r="U54" s="900"/>
      <c r="V54" s="900"/>
      <c r="W54" s="900"/>
      <c r="X54" s="900"/>
      <c r="Y54" s="900"/>
      <c r="Z54" s="900"/>
      <c r="AA54" s="900"/>
      <c r="AB54" s="900"/>
      <c r="AC54" s="900"/>
      <c r="AD54" s="900"/>
      <c r="AE54" s="901"/>
      <c r="AF54" s="850"/>
      <c r="AG54" s="851"/>
      <c r="AH54" s="851"/>
      <c r="AI54" s="851"/>
      <c r="AJ54" s="852"/>
      <c r="AK54" s="903"/>
      <c r="AL54" s="900"/>
      <c r="AM54" s="900"/>
      <c r="AN54" s="900"/>
      <c r="AO54" s="900"/>
      <c r="AP54" s="900"/>
      <c r="AQ54" s="900"/>
      <c r="AR54" s="900"/>
      <c r="AS54" s="900"/>
      <c r="AT54" s="900"/>
      <c r="AU54" s="900"/>
      <c r="AV54" s="900"/>
      <c r="AW54" s="900"/>
      <c r="AX54" s="900"/>
      <c r="AY54" s="900"/>
      <c r="AZ54" s="902"/>
      <c r="BA54" s="902"/>
      <c r="BB54" s="902"/>
      <c r="BC54" s="902"/>
      <c r="BD54" s="902"/>
      <c r="BE54" s="895"/>
      <c r="BF54" s="895"/>
      <c r="BG54" s="895"/>
      <c r="BH54" s="895"/>
      <c r="BI54" s="896"/>
      <c r="BJ54" s="228"/>
      <c r="BK54" s="228"/>
      <c r="BL54" s="228"/>
      <c r="BM54" s="228"/>
      <c r="BN54" s="228"/>
      <c r="BO54" s="237"/>
      <c r="BP54" s="237"/>
      <c r="BQ54" s="234">
        <v>48</v>
      </c>
      <c r="BR54" s="235"/>
      <c r="BS54" s="837"/>
      <c r="BT54" s="838"/>
      <c r="BU54" s="838"/>
      <c r="BV54" s="838"/>
      <c r="BW54" s="838"/>
      <c r="BX54" s="838"/>
      <c r="BY54" s="838"/>
      <c r="BZ54" s="838"/>
      <c r="CA54" s="838"/>
      <c r="CB54" s="838"/>
      <c r="CC54" s="838"/>
      <c r="CD54" s="838"/>
      <c r="CE54" s="838"/>
      <c r="CF54" s="838"/>
      <c r="CG54" s="839"/>
      <c r="CH54" s="840"/>
      <c r="CI54" s="841"/>
      <c r="CJ54" s="841"/>
      <c r="CK54" s="841"/>
      <c r="CL54" s="842"/>
      <c r="CM54" s="840"/>
      <c r="CN54" s="841"/>
      <c r="CO54" s="841"/>
      <c r="CP54" s="841"/>
      <c r="CQ54" s="842"/>
      <c r="CR54" s="840"/>
      <c r="CS54" s="841"/>
      <c r="CT54" s="841"/>
      <c r="CU54" s="841"/>
      <c r="CV54" s="842"/>
      <c r="CW54" s="840"/>
      <c r="CX54" s="841"/>
      <c r="CY54" s="841"/>
      <c r="CZ54" s="841"/>
      <c r="DA54" s="842"/>
      <c r="DB54" s="840"/>
      <c r="DC54" s="841"/>
      <c r="DD54" s="841"/>
      <c r="DE54" s="841"/>
      <c r="DF54" s="842"/>
      <c r="DG54" s="840"/>
      <c r="DH54" s="841"/>
      <c r="DI54" s="841"/>
      <c r="DJ54" s="841"/>
      <c r="DK54" s="842"/>
      <c r="DL54" s="840"/>
      <c r="DM54" s="841"/>
      <c r="DN54" s="841"/>
      <c r="DO54" s="841"/>
      <c r="DP54" s="842"/>
      <c r="DQ54" s="840"/>
      <c r="DR54" s="841"/>
      <c r="DS54" s="841"/>
      <c r="DT54" s="841"/>
      <c r="DU54" s="842"/>
      <c r="DV54" s="837"/>
      <c r="DW54" s="838"/>
      <c r="DX54" s="838"/>
      <c r="DY54" s="838"/>
      <c r="DZ54" s="843"/>
      <c r="EA54" s="226"/>
    </row>
    <row r="55" spans="1:131" ht="26.25" customHeight="1" x14ac:dyDescent="0.15">
      <c r="A55" s="234">
        <v>28</v>
      </c>
      <c r="B55" s="844"/>
      <c r="C55" s="845"/>
      <c r="D55" s="845"/>
      <c r="E55" s="845"/>
      <c r="F55" s="845"/>
      <c r="G55" s="845"/>
      <c r="H55" s="845"/>
      <c r="I55" s="845"/>
      <c r="J55" s="845"/>
      <c r="K55" s="845"/>
      <c r="L55" s="845"/>
      <c r="M55" s="845"/>
      <c r="N55" s="845"/>
      <c r="O55" s="845"/>
      <c r="P55" s="846"/>
      <c r="Q55" s="899"/>
      <c r="R55" s="900"/>
      <c r="S55" s="900"/>
      <c r="T55" s="900"/>
      <c r="U55" s="900"/>
      <c r="V55" s="900"/>
      <c r="W55" s="900"/>
      <c r="X55" s="900"/>
      <c r="Y55" s="900"/>
      <c r="Z55" s="900"/>
      <c r="AA55" s="900"/>
      <c r="AB55" s="900"/>
      <c r="AC55" s="900"/>
      <c r="AD55" s="900"/>
      <c r="AE55" s="901"/>
      <c r="AF55" s="850"/>
      <c r="AG55" s="851"/>
      <c r="AH55" s="851"/>
      <c r="AI55" s="851"/>
      <c r="AJ55" s="852"/>
      <c r="AK55" s="903"/>
      <c r="AL55" s="900"/>
      <c r="AM55" s="900"/>
      <c r="AN55" s="900"/>
      <c r="AO55" s="900"/>
      <c r="AP55" s="900"/>
      <c r="AQ55" s="900"/>
      <c r="AR55" s="900"/>
      <c r="AS55" s="900"/>
      <c r="AT55" s="900"/>
      <c r="AU55" s="900"/>
      <c r="AV55" s="900"/>
      <c r="AW55" s="900"/>
      <c r="AX55" s="900"/>
      <c r="AY55" s="900"/>
      <c r="AZ55" s="902"/>
      <c r="BA55" s="902"/>
      <c r="BB55" s="902"/>
      <c r="BC55" s="902"/>
      <c r="BD55" s="902"/>
      <c r="BE55" s="895"/>
      <c r="BF55" s="895"/>
      <c r="BG55" s="895"/>
      <c r="BH55" s="895"/>
      <c r="BI55" s="896"/>
      <c r="BJ55" s="228"/>
      <c r="BK55" s="228"/>
      <c r="BL55" s="228"/>
      <c r="BM55" s="228"/>
      <c r="BN55" s="228"/>
      <c r="BO55" s="237"/>
      <c r="BP55" s="237"/>
      <c r="BQ55" s="234">
        <v>49</v>
      </c>
      <c r="BR55" s="235"/>
      <c r="BS55" s="837"/>
      <c r="BT55" s="838"/>
      <c r="BU55" s="838"/>
      <c r="BV55" s="838"/>
      <c r="BW55" s="838"/>
      <c r="BX55" s="838"/>
      <c r="BY55" s="838"/>
      <c r="BZ55" s="838"/>
      <c r="CA55" s="838"/>
      <c r="CB55" s="838"/>
      <c r="CC55" s="838"/>
      <c r="CD55" s="838"/>
      <c r="CE55" s="838"/>
      <c r="CF55" s="838"/>
      <c r="CG55" s="839"/>
      <c r="CH55" s="840"/>
      <c r="CI55" s="841"/>
      <c r="CJ55" s="841"/>
      <c r="CK55" s="841"/>
      <c r="CL55" s="842"/>
      <c r="CM55" s="840"/>
      <c r="CN55" s="841"/>
      <c r="CO55" s="841"/>
      <c r="CP55" s="841"/>
      <c r="CQ55" s="842"/>
      <c r="CR55" s="840"/>
      <c r="CS55" s="841"/>
      <c r="CT55" s="841"/>
      <c r="CU55" s="841"/>
      <c r="CV55" s="842"/>
      <c r="CW55" s="840"/>
      <c r="CX55" s="841"/>
      <c r="CY55" s="841"/>
      <c r="CZ55" s="841"/>
      <c r="DA55" s="842"/>
      <c r="DB55" s="840"/>
      <c r="DC55" s="841"/>
      <c r="DD55" s="841"/>
      <c r="DE55" s="841"/>
      <c r="DF55" s="842"/>
      <c r="DG55" s="840"/>
      <c r="DH55" s="841"/>
      <c r="DI55" s="841"/>
      <c r="DJ55" s="841"/>
      <c r="DK55" s="842"/>
      <c r="DL55" s="840"/>
      <c r="DM55" s="841"/>
      <c r="DN55" s="841"/>
      <c r="DO55" s="841"/>
      <c r="DP55" s="842"/>
      <c r="DQ55" s="840"/>
      <c r="DR55" s="841"/>
      <c r="DS55" s="841"/>
      <c r="DT55" s="841"/>
      <c r="DU55" s="842"/>
      <c r="DV55" s="837"/>
      <c r="DW55" s="838"/>
      <c r="DX55" s="838"/>
      <c r="DY55" s="838"/>
      <c r="DZ55" s="843"/>
      <c r="EA55" s="226"/>
    </row>
    <row r="56" spans="1:131" ht="26.25" customHeight="1" x14ac:dyDescent="0.15">
      <c r="A56" s="234">
        <v>29</v>
      </c>
      <c r="B56" s="844"/>
      <c r="C56" s="845"/>
      <c r="D56" s="845"/>
      <c r="E56" s="845"/>
      <c r="F56" s="845"/>
      <c r="G56" s="845"/>
      <c r="H56" s="845"/>
      <c r="I56" s="845"/>
      <c r="J56" s="845"/>
      <c r="K56" s="845"/>
      <c r="L56" s="845"/>
      <c r="M56" s="845"/>
      <c r="N56" s="845"/>
      <c r="O56" s="845"/>
      <c r="P56" s="846"/>
      <c r="Q56" s="899"/>
      <c r="R56" s="900"/>
      <c r="S56" s="900"/>
      <c r="T56" s="900"/>
      <c r="U56" s="900"/>
      <c r="V56" s="900"/>
      <c r="W56" s="900"/>
      <c r="X56" s="900"/>
      <c r="Y56" s="900"/>
      <c r="Z56" s="900"/>
      <c r="AA56" s="900"/>
      <c r="AB56" s="900"/>
      <c r="AC56" s="900"/>
      <c r="AD56" s="900"/>
      <c r="AE56" s="901"/>
      <c r="AF56" s="850"/>
      <c r="AG56" s="851"/>
      <c r="AH56" s="851"/>
      <c r="AI56" s="851"/>
      <c r="AJ56" s="852"/>
      <c r="AK56" s="903"/>
      <c r="AL56" s="900"/>
      <c r="AM56" s="900"/>
      <c r="AN56" s="900"/>
      <c r="AO56" s="900"/>
      <c r="AP56" s="900"/>
      <c r="AQ56" s="900"/>
      <c r="AR56" s="900"/>
      <c r="AS56" s="900"/>
      <c r="AT56" s="900"/>
      <c r="AU56" s="900"/>
      <c r="AV56" s="900"/>
      <c r="AW56" s="900"/>
      <c r="AX56" s="900"/>
      <c r="AY56" s="900"/>
      <c r="AZ56" s="902"/>
      <c r="BA56" s="902"/>
      <c r="BB56" s="902"/>
      <c r="BC56" s="902"/>
      <c r="BD56" s="902"/>
      <c r="BE56" s="895"/>
      <c r="BF56" s="895"/>
      <c r="BG56" s="895"/>
      <c r="BH56" s="895"/>
      <c r="BI56" s="896"/>
      <c r="BJ56" s="228"/>
      <c r="BK56" s="228"/>
      <c r="BL56" s="228"/>
      <c r="BM56" s="228"/>
      <c r="BN56" s="228"/>
      <c r="BO56" s="237"/>
      <c r="BP56" s="237"/>
      <c r="BQ56" s="234">
        <v>50</v>
      </c>
      <c r="BR56" s="235"/>
      <c r="BS56" s="837"/>
      <c r="BT56" s="838"/>
      <c r="BU56" s="838"/>
      <c r="BV56" s="838"/>
      <c r="BW56" s="838"/>
      <c r="BX56" s="838"/>
      <c r="BY56" s="838"/>
      <c r="BZ56" s="838"/>
      <c r="CA56" s="838"/>
      <c r="CB56" s="838"/>
      <c r="CC56" s="838"/>
      <c r="CD56" s="838"/>
      <c r="CE56" s="838"/>
      <c r="CF56" s="838"/>
      <c r="CG56" s="839"/>
      <c r="CH56" s="840"/>
      <c r="CI56" s="841"/>
      <c r="CJ56" s="841"/>
      <c r="CK56" s="841"/>
      <c r="CL56" s="842"/>
      <c r="CM56" s="840"/>
      <c r="CN56" s="841"/>
      <c r="CO56" s="841"/>
      <c r="CP56" s="841"/>
      <c r="CQ56" s="842"/>
      <c r="CR56" s="840"/>
      <c r="CS56" s="841"/>
      <c r="CT56" s="841"/>
      <c r="CU56" s="841"/>
      <c r="CV56" s="842"/>
      <c r="CW56" s="840"/>
      <c r="CX56" s="841"/>
      <c r="CY56" s="841"/>
      <c r="CZ56" s="841"/>
      <c r="DA56" s="842"/>
      <c r="DB56" s="840"/>
      <c r="DC56" s="841"/>
      <c r="DD56" s="841"/>
      <c r="DE56" s="841"/>
      <c r="DF56" s="842"/>
      <c r="DG56" s="840"/>
      <c r="DH56" s="841"/>
      <c r="DI56" s="841"/>
      <c r="DJ56" s="841"/>
      <c r="DK56" s="842"/>
      <c r="DL56" s="840"/>
      <c r="DM56" s="841"/>
      <c r="DN56" s="841"/>
      <c r="DO56" s="841"/>
      <c r="DP56" s="842"/>
      <c r="DQ56" s="840"/>
      <c r="DR56" s="841"/>
      <c r="DS56" s="841"/>
      <c r="DT56" s="841"/>
      <c r="DU56" s="842"/>
      <c r="DV56" s="837"/>
      <c r="DW56" s="838"/>
      <c r="DX56" s="838"/>
      <c r="DY56" s="838"/>
      <c r="DZ56" s="843"/>
      <c r="EA56" s="226"/>
    </row>
    <row r="57" spans="1:131" ht="26.25" customHeight="1" x14ac:dyDescent="0.15">
      <c r="A57" s="234">
        <v>30</v>
      </c>
      <c r="B57" s="844"/>
      <c r="C57" s="845"/>
      <c r="D57" s="845"/>
      <c r="E57" s="845"/>
      <c r="F57" s="845"/>
      <c r="G57" s="845"/>
      <c r="H57" s="845"/>
      <c r="I57" s="845"/>
      <c r="J57" s="845"/>
      <c r="K57" s="845"/>
      <c r="L57" s="845"/>
      <c r="M57" s="845"/>
      <c r="N57" s="845"/>
      <c r="O57" s="845"/>
      <c r="P57" s="846"/>
      <c r="Q57" s="899"/>
      <c r="R57" s="900"/>
      <c r="S57" s="900"/>
      <c r="T57" s="900"/>
      <c r="U57" s="900"/>
      <c r="V57" s="900"/>
      <c r="W57" s="900"/>
      <c r="X57" s="900"/>
      <c r="Y57" s="900"/>
      <c r="Z57" s="900"/>
      <c r="AA57" s="900"/>
      <c r="AB57" s="900"/>
      <c r="AC57" s="900"/>
      <c r="AD57" s="900"/>
      <c r="AE57" s="901"/>
      <c r="AF57" s="850"/>
      <c r="AG57" s="851"/>
      <c r="AH57" s="851"/>
      <c r="AI57" s="851"/>
      <c r="AJ57" s="852"/>
      <c r="AK57" s="903"/>
      <c r="AL57" s="900"/>
      <c r="AM57" s="900"/>
      <c r="AN57" s="900"/>
      <c r="AO57" s="900"/>
      <c r="AP57" s="900"/>
      <c r="AQ57" s="900"/>
      <c r="AR57" s="900"/>
      <c r="AS57" s="900"/>
      <c r="AT57" s="900"/>
      <c r="AU57" s="900"/>
      <c r="AV57" s="900"/>
      <c r="AW57" s="900"/>
      <c r="AX57" s="900"/>
      <c r="AY57" s="900"/>
      <c r="AZ57" s="902"/>
      <c r="BA57" s="902"/>
      <c r="BB57" s="902"/>
      <c r="BC57" s="902"/>
      <c r="BD57" s="902"/>
      <c r="BE57" s="895"/>
      <c r="BF57" s="895"/>
      <c r="BG57" s="895"/>
      <c r="BH57" s="895"/>
      <c r="BI57" s="896"/>
      <c r="BJ57" s="228"/>
      <c r="BK57" s="228"/>
      <c r="BL57" s="228"/>
      <c r="BM57" s="228"/>
      <c r="BN57" s="228"/>
      <c r="BO57" s="237"/>
      <c r="BP57" s="237"/>
      <c r="BQ57" s="234">
        <v>51</v>
      </c>
      <c r="BR57" s="235"/>
      <c r="BS57" s="837"/>
      <c r="BT57" s="838"/>
      <c r="BU57" s="838"/>
      <c r="BV57" s="838"/>
      <c r="BW57" s="838"/>
      <c r="BX57" s="838"/>
      <c r="BY57" s="838"/>
      <c r="BZ57" s="838"/>
      <c r="CA57" s="838"/>
      <c r="CB57" s="838"/>
      <c r="CC57" s="838"/>
      <c r="CD57" s="838"/>
      <c r="CE57" s="838"/>
      <c r="CF57" s="838"/>
      <c r="CG57" s="839"/>
      <c r="CH57" s="840"/>
      <c r="CI57" s="841"/>
      <c r="CJ57" s="841"/>
      <c r="CK57" s="841"/>
      <c r="CL57" s="842"/>
      <c r="CM57" s="840"/>
      <c r="CN57" s="841"/>
      <c r="CO57" s="841"/>
      <c r="CP57" s="841"/>
      <c r="CQ57" s="842"/>
      <c r="CR57" s="840"/>
      <c r="CS57" s="841"/>
      <c r="CT57" s="841"/>
      <c r="CU57" s="841"/>
      <c r="CV57" s="842"/>
      <c r="CW57" s="840"/>
      <c r="CX57" s="841"/>
      <c r="CY57" s="841"/>
      <c r="CZ57" s="841"/>
      <c r="DA57" s="842"/>
      <c r="DB57" s="840"/>
      <c r="DC57" s="841"/>
      <c r="DD57" s="841"/>
      <c r="DE57" s="841"/>
      <c r="DF57" s="842"/>
      <c r="DG57" s="840"/>
      <c r="DH57" s="841"/>
      <c r="DI57" s="841"/>
      <c r="DJ57" s="841"/>
      <c r="DK57" s="842"/>
      <c r="DL57" s="840"/>
      <c r="DM57" s="841"/>
      <c r="DN57" s="841"/>
      <c r="DO57" s="841"/>
      <c r="DP57" s="842"/>
      <c r="DQ57" s="840"/>
      <c r="DR57" s="841"/>
      <c r="DS57" s="841"/>
      <c r="DT57" s="841"/>
      <c r="DU57" s="842"/>
      <c r="DV57" s="837"/>
      <c r="DW57" s="838"/>
      <c r="DX57" s="838"/>
      <c r="DY57" s="838"/>
      <c r="DZ57" s="843"/>
      <c r="EA57" s="226"/>
    </row>
    <row r="58" spans="1:131" ht="26.25" customHeight="1" x14ac:dyDescent="0.15">
      <c r="A58" s="234">
        <v>31</v>
      </c>
      <c r="B58" s="844"/>
      <c r="C58" s="845"/>
      <c r="D58" s="845"/>
      <c r="E58" s="845"/>
      <c r="F58" s="845"/>
      <c r="G58" s="845"/>
      <c r="H58" s="845"/>
      <c r="I58" s="845"/>
      <c r="J58" s="845"/>
      <c r="K58" s="845"/>
      <c r="L58" s="845"/>
      <c r="M58" s="845"/>
      <c r="N58" s="845"/>
      <c r="O58" s="845"/>
      <c r="P58" s="846"/>
      <c r="Q58" s="899"/>
      <c r="R58" s="900"/>
      <c r="S58" s="900"/>
      <c r="T58" s="900"/>
      <c r="U58" s="900"/>
      <c r="V58" s="900"/>
      <c r="W58" s="900"/>
      <c r="X58" s="900"/>
      <c r="Y58" s="900"/>
      <c r="Z58" s="900"/>
      <c r="AA58" s="900"/>
      <c r="AB58" s="900"/>
      <c r="AC58" s="900"/>
      <c r="AD58" s="900"/>
      <c r="AE58" s="901"/>
      <c r="AF58" s="850"/>
      <c r="AG58" s="851"/>
      <c r="AH58" s="851"/>
      <c r="AI58" s="851"/>
      <c r="AJ58" s="852"/>
      <c r="AK58" s="903"/>
      <c r="AL58" s="900"/>
      <c r="AM58" s="900"/>
      <c r="AN58" s="900"/>
      <c r="AO58" s="900"/>
      <c r="AP58" s="900"/>
      <c r="AQ58" s="900"/>
      <c r="AR58" s="900"/>
      <c r="AS58" s="900"/>
      <c r="AT58" s="900"/>
      <c r="AU58" s="900"/>
      <c r="AV58" s="900"/>
      <c r="AW58" s="900"/>
      <c r="AX58" s="900"/>
      <c r="AY58" s="900"/>
      <c r="AZ58" s="902"/>
      <c r="BA58" s="902"/>
      <c r="BB58" s="902"/>
      <c r="BC58" s="902"/>
      <c r="BD58" s="902"/>
      <c r="BE58" s="895"/>
      <c r="BF58" s="895"/>
      <c r="BG58" s="895"/>
      <c r="BH58" s="895"/>
      <c r="BI58" s="896"/>
      <c r="BJ58" s="228"/>
      <c r="BK58" s="228"/>
      <c r="BL58" s="228"/>
      <c r="BM58" s="228"/>
      <c r="BN58" s="228"/>
      <c r="BO58" s="237"/>
      <c r="BP58" s="237"/>
      <c r="BQ58" s="234">
        <v>52</v>
      </c>
      <c r="BR58" s="235"/>
      <c r="BS58" s="837"/>
      <c r="BT58" s="838"/>
      <c r="BU58" s="838"/>
      <c r="BV58" s="838"/>
      <c r="BW58" s="838"/>
      <c r="BX58" s="838"/>
      <c r="BY58" s="838"/>
      <c r="BZ58" s="838"/>
      <c r="CA58" s="838"/>
      <c r="CB58" s="838"/>
      <c r="CC58" s="838"/>
      <c r="CD58" s="838"/>
      <c r="CE58" s="838"/>
      <c r="CF58" s="838"/>
      <c r="CG58" s="839"/>
      <c r="CH58" s="840"/>
      <c r="CI58" s="841"/>
      <c r="CJ58" s="841"/>
      <c r="CK58" s="841"/>
      <c r="CL58" s="842"/>
      <c r="CM58" s="840"/>
      <c r="CN58" s="841"/>
      <c r="CO58" s="841"/>
      <c r="CP58" s="841"/>
      <c r="CQ58" s="842"/>
      <c r="CR58" s="840"/>
      <c r="CS58" s="841"/>
      <c r="CT58" s="841"/>
      <c r="CU58" s="841"/>
      <c r="CV58" s="842"/>
      <c r="CW58" s="840"/>
      <c r="CX58" s="841"/>
      <c r="CY58" s="841"/>
      <c r="CZ58" s="841"/>
      <c r="DA58" s="842"/>
      <c r="DB58" s="840"/>
      <c r="DC58" s="841"/>
      <c r="DD58" s="841"/>
      <c r="DE58" s="841"/>
      <c r="DF58" s="842"/>
      <c r="DG58" s="840"/>
      <c r="DH58" s="841"/>
      <c r="DI58" s="841"/>
      <c r="DJ58" s="841"/>
      <c r="DK58" s="842"/>
      <c r="DL58" s="840"/>
      <c r="DM58" s="841"/>
      <c r="DN58" s="841"/>
      <c r="DO58" s="841"/>
      <c r="DP58" s="842"/>
      <c r="DQ58" s="840"/>
      <c r="DR58" s="841"/>
      <c r="DS58" s="841"/>
      <c r="DT58" s="841"/>
      <c r="DU58" s="842"/>
      <c r="DV58" s="837"/>
      <c r="DW58" s="838"/>
      <c r="DX58" s="838"/>
      <c r="DY58" s="838"/>
      <c r="DZ58" s="843"/>
      <c r="EA58" s="226"/>
    </row>
    <row r="59" spans="1:131" ht="26.25" customHeight="1" x14ac:dyDescent="0.15">
      <c r="A59" s="234">
        <v>32</v>
      </c>
      <c r="B59" s="844"/>
      <c r="C59" s="845"/>
      <c r="D59" s="845"/>
      <c r="E59" s="845"/>
      <c r="F59" s="845"/>
      <c r="G59" s="845"/>
      <c r="H59" s="845"/>
      <c r="I59" s="845"/>
      <c r="J59" s="845"/>
      <c r="K59" s="845"/>
      <c r="L59" s="845"/>
      <c r="M59" s="845"/>
      <c r="N59" s="845"/>
      <c r="O59" s="845"/>
      <c r="P59" s="846"/>
      <c r="Q59" s="899"/>
      <c r="R59" s="900"/>
      <c r="S59" s="900"/>
      <c r="T59" s="900"/>
      <c r="U59" s="900"/>
      <c r="V59" s="900"/>
      <c r="W59" s="900"/>
      <c r="X59" s="900"/>
      <c r="Y59" s="900"/>
      <c r="Z59" s="900"/>
      <c r="AA59" s="900"/>
      <c r="AB59" s="900"/>
      <c r="AC59" s="900"/>
      <c r="AD59" s="900"/>
      <c r="AE59" s="901"/>
      <c r="AF59" s="850"/>
      <c r="AG59" s="851"/>
      <c r="AH59" s="851"/>
      <c r="AI59" s="851"/>
      <c r="AJ59" s="852"/>
      <c r="AK59" s="903"/>
      <c r="AL59" s="900"/>
      <c r="AM59" s="900"/>
      <c r="AN59" s="900"/>
      <c r="AO59" s="900"/>
      <c r="AP59" s="900"/>
      <c r="AQ59" s="900"/>
      <c r="AR59" s="900"/>
      <c r="AS59" s="900"/>
      <c r="AT59" s="900"/>
      <c r="AU59" s="900"/>
      <c r="AV59" s="900"/>
      <c r="AW59" s="900"/>
      <c r="AX59" s="900"/>
      <c r="AY59" s="900"/>
      <c r="AZ59" s="902"/>
      <c r="BA59" s="902"/>
      <c r="BB59" s="902"/>
      <c r="BC59" s="902"/>
      <c r="BD59" s="902"/>
      <c r="BE59" s="895"/>
      <c r="BF59" s="895"/>
      <c r="BG59" s="895"/>
      <c r="BH59" s="895"/>
      <c r="BI59" s="896"/>
      <c r="BJ59" s="228"/>
      <c r="BK59" s="228"/>
      <c r="BL59" s="228"/>
      <c r="BM59" s="228"/>
      <c r="BN59" s="228"/>
      <c r="BO59" s="237"/>
      <c r="BP59" s="237"/>
      <c r="BQ59" s="234">
        <v>53</v>
      </c>
      <c r="BR59" s="235"/>
      <c r="BS59" s="837"/>
      <c r="BT59" s="838"/>
      <c r="BU59" s="838"/>
      <c r="BV59" s="838"/>
      <c r="BW59" s="838"/>
      <c r="BX59" s="838"/>
      <c r="BY59" s="838"/>
      <c r="BZ59" s="838"/>
      <c r="CA59" s="838"/>
      <c r="CB59" s="838"/>
      <c r="CC59" s="838"/>
      <c r="CD59" s="838"/>
      <c r="CE59" s="838"/>
      <c r="CF59" s="838"/>
      <c r="CG59" s="839"/>
      <c r="CH59" s="840"/>
      <c r="CI59" s="841"/>
      <c r="CJ59" s="841"/>
      <c r="CK59" s="841"/>
      <c r="CL59" s="842"/>
      <c r="CM59" s="840"/>
      <c r="CN59" s="841"/>
      <c r="CO59" s="841"/>
      <c r="CP59" s="841"/>
      <c r="CQ59" s="842"/>
      <c r="CR59" s="840"/>
      <c r="CS59" s="841"/>
      <c r="CT59" s="841"/>
      <c r="CU59" s="841"/>
      <c r="CV59" s="842"/>
      <c r="CW59" s="840"/>
      <c r="CX59" s="841"/>
      <c r="CY59" s="841"/>
      <c r="CZ59" s="841"/>
      <c r="DA59" s="842"/>
      <c r="DB59" s="840"/>
      <c r="DC59" s="841"/>
      <c r="DD59" s="841"/>
      <c r="DE59" s="841"/>
      <c r="DF59" s="842"/>
      <c r="DG59" s="840"/>
      <c r="DH59" s="841"/>
      <c r="DI59" s="841"/>
      <c r="DJ59" s="841"/>
      <c r="DK59" s="842"/>
      <c r="DL59" s="840"/>
      <c r="DM59" s="841"/>
      <c r="DN59" s="841"/>
      <c r="DO59" s="841"/>
      <c r="DP59" s="842"/>
      <c r="DQ59" s="840"/>
      <c r="DR59" s="841"/>
      <c r="DS59" s="841"/>
      <c r="DT59" s="841"/>
      <c r="DU59" s="842"/>
      <c r="DV59" s="837"/>
      <c r="DW59" s="838"/>
      <c r="DX59" s="838"/>
      <c r="DY59" s="838"/>
      <c r="DZ59" s="843"/>
      <c r="EA59" s="226"/>
    </row>
    <row r="60" spans="1:131" ht="26.25" customHeight="1" x14ac:dyDescent="0.15">
      <c r="A60" s="234">
        <v>33</v>
      </c>
      <c r="B60" s="844"/>
      <c r="C60" s="845"/>
      <c r="D60" s="845"/>
      <c r="E60" s="845"/>
      <c r="F60" s="845"/>
      <c r="G60" s="845"/>
      <c r="H60" s="845"/>
      <c r="I60" s="845"/>
      <c r="J60" s="845"/>
      <c r="K60" s="845"/>
      <c r="L60" s="845"/>
      <c r="M60" s="845"/>
      <c r="N60" s="845"/>
      <c r="O60" s="845"/>
      <c r="P60" s="846"/>
      <c r="Q60" s="899"/>
      <c r="R60" s="900"/>
      <c r="S60" s="900"/>
      <c r="T60" s="900"/>
      <c r="U60" s="900"/>
      <c r="V60" s="900"/>
      <c r="W60" s="900"/>
      <c r="X60" s="900"/>
      <c r="Y60" s="900"/>
      <c r="Z60" s="900"/>
      <c r="AA60" s="900"/>
      <c r="AB60" s="900"/>
      <c r="AC60" s="900"/>
      <c r="AD60" s="900"/>
      <c r="AE60" s="901"/>
      <c r="AF60" s="850"/>
      <c r="AG60" s="851"/>
      <c r="AH60" s="851"/>
      <c r="AI60" s="851"/>
      <c r="AJ60" s="852"/>
      <c r="AK60" s="903"/>
      <c r="AL60" s="900"/>
      <c r="AM60" s="900"/>
      <c r="AN60" s="900"/>
      <c r="AO60" s="900"/>
      <c r="AP60" s="900"/>
      <c r="AQ60" s="900"/>
      <c r="AR60" s="900"/>
      <c r="AS60" s="900"/>
      <c r="AT60" s="900"/>
      <c r="AU60" s="900"/>
      <c r="AV60" s="900"/>
      <c r="AW60" s="900"/>
      <c r="AX60" s="900"/>
      <c r="AY60" s="900"/>
      <c r="AZ60" s="902"/>
      <c r="BA60" s="902"/>
      <c r="BB60" s="902"/>
      <c r="BC60" s="902"/>
      <c r="BD60" s="902"/>
      <c r="BE60" s="895"/>
      <c r="BF60" s="895"/>
      <c r="BG60" s="895"/>
      <c r="BH60" s="895"/>
      <c r="BI60" s="896"/>
      <c r="BJ60" s="228"/>
      <c r="BK60" s="228"/>
      <c r="BL60" s="228"/>
      <c r="BM60" s="228"/>
      <c r="BN60" s="228"/>
      <c r="BO60" s="237"/>
      <c r="BP60" s="237"/>
      <c r="BQ60" s="234">
        <v>54</v>
      </c>
      <c r="BR60" s="235"/>
      <c r="BS60" s="837"/>
      <c r="BT60" s="838"/>
      <c r="BU60" s="838"/>
      <c r="BV60" s="838"/>
      <c r="BW60" s="838"/>
      <c r="BX60" s="838"/>
      <c r="BY60" s="838"/>
      <c r="BZ60" s="838"/>
      <c r="CA60" s="838"/>
      <c r="CB60" s="838"/>
      <c r="CC60" s="838"/>
      <c r="CD60" s="838"/>
      <c r="CE60" s="838"/>
      <c r="CF60" s="838"/>
      <c r="CG60" s="839"/>
      <c r="CH60" s="840"/>
      <c r="CI60" s="841"/>
      <c r="CJ60" s="841"/>
      <c r="CK60" s="841"/>
      <c r="CL60" s="842"/>
      <c r="CM60" s="840"/>
      <c r="CN60" s="841"/>
      <c r="CO60" s="841"/>
      <c r="CP60" s="841"/>
      <c r="CQ60" s="842"/>
      <c r="CR60" s="840"/>
      <c r="CS60" s="841"/>
      <c r="CT60" s="841"/>
      <c r="CU60" s="841"/>
      <c r="CV60" s="842"/>
      <c r="CW60" s="840"/>
      <c r="CX60" s="841"/>
      <c r="CY60" s="841"/>
      <c r="CZ60" s="841"/>
      <c r="DA60" s="842"/>
      <c r="DB60" s="840"/>
      <c r="DC60" s="841"/>
      <c r="DD60" s="841"/>
      <c r="DE60" s="841"/>
      <c r="DF60" s="842"/>
      <c r="DG60" s="840"/>
      <c r="DH60" s="841"/>
      <c r="DI60" s="841"/>
      <c r="DJ60" s="841"/>
      <c r="DK60" s="842"/>
      <c r="DL60" s="840"/>
      <c r="DM60" s="841"/>
      <c r="DN60" s="841"/>
      <c r="DO60" s="841"/>
      <c r="DP60" s="842"/>
      <c r="DQ60" s="840"/>
      <c r="DR60" s="841"/>
      <c r="DS60" s="841"/>
      <c r="DT60" s="841"/>
      <c r="DU60" s="842"/>
      <c r="DV60" s="837"/>
      <c r="DW60" s="838"/>
      <c r="DX60" s="838"/>
      <c r="DY60" s="838"/>
      <c r="DZ60" s="843"/>
      <c r="EA60" s="226"/>
    </row>
    <row r="61" spans="1:131" ht="26.25" customHeight="1" thickBot="1" x14ac:dyDescent="0.2">
      <c r="A61" s="234">
        <v>34</v>
      </c>
      <c r="B61" s="844"/>
      <c r="C61" s="845"/>
      <c r="D61" s="845"/>
      <c r="E61" s="845"/>
      <c r="F61" s="845"/>
      <c r="G61" s="845"/>
      <c r="H61" s="845"/>
      <c r="I61" s="845"/>
      <c r="J61" s="845"/>
      <c r="K61" s="845"/>
      <c r="L61" s="845"/>
      <c r="M61" s="845"/>
      <c r="N61" s="845"/>
      <c r="O61" s="845"/>
      <c r="P61" s="846"/>
      <c r="Q61" s="899"/>
      <c r="R61" s="900"/>
      <c r="S61" s="900"/>
      <c r="T61" s="900"/>
      <c r="U61" s="900"/>
      <c r="V61" s="900"/>
      <c r="W61" s="900"/>
      <c r="X61" s="900"/>
      <c r="Y61" s="900"/>
      <c r="Z61" s="900"/>
      <c r="AA61" s="900"/>
      <c r="AB61" s="900"/>
      <c r="AC61" s="900"/>
      <c r="AD61" s="900"/>
      <c r="AE61" s="901"/>
      <c r="AF61" s="850"/>
      <c r="AG61" s="851"/>
      <c r="AH61" s="851"/>
      <c r="AI61" s="851"/>
      <c r="AJ61" s="852"/>
      <c r="AK61" s="903"/>
      <c r="AL61" s="900"/>
      <c r="AM61" s="900"/>
      <c r="AN61" s="900"/>
      <c r="AO61" s="900"/>
      <c r="AP61" s="900"/>
      <c r="AQ61" s="900"/>
      <c r="AR61" s="900"/>
      <c r="AS61" s="900"/>
      <c r="AT61" s="900"/>
      <c r="AU61" s="900"/>
      <c r="AV61" s="900"/>
      <c r="AW61" s="900"/>
      <c r="AX61" s="900"/>
      <c r="AY61" s="900"/>
      <c r="AZ61" s="902"/>
      <c r="BA61" s="902"/>
      <c r="BB61" s="902"/>
      <c r="BC61" s="902"/>
      <c r="BD61" s="902"/>
      <c r="BE61" s="895"/>
      <c r="BF61" s="895"/>
      <c r="BG61" s="895"/>
      <c r="BH61" s="895"/>
      <c r="BI61" s="896"/>
      <c r="BJ61" s="228"/>
      <c r="BK61" s="228"/>
      <c r="BL61" s="228"/>
      <c r="BM61" s="228"/>
      <c r="BN61" s="228"/>
      <c r="BO61" s="237"/>
      <c r="BP61" s="237"/>
      <c r="BQ61" s="234">
        <v>55</v>
      </c>
      <c r="BR61" s="235"/>
      <c r="BS61" s="837"/>
      <c r="BT61" s="838"/>
      <c r="BU61" s="838"/>
      <c r="BV61" s="838"/>
      <c r="BW61" s="838"/>
      <c r="BX61" s="838"/>
      <c r="BY61" s="838"/>
      <c r="BZ61" s="838"/>
      <c r="CA61" s="838"/>
      <c r="CB61" s="838"/>
      <c r="CC61" s="838"/>
      <c r="CD61" s="838"/>
      <c r="CE61" s="838"/>
      <c r="CF61" s="838"/>
      <c r="CG61" s="839"/>
      <c r="CH61" s="840"/>
      <c r="CI61" s="841"/>
      <c r="CJ61" s="841"/>
      <c r="CK61" s="841"/>
      <c r="CL61" s="842"/>
      <c r="CM61" s="840"/>
      <c r="CN61" s="841"/>
      <c r="CO61" s="841"/>
      <c r="CP61" s="841"/>
      <c r="CQ61" s="842"/>
      <c r="CR61" s="840"/>
      <c r="CS61" s="841"/>
      <c r="CT61" s="841"/>
      <c r="CU61" s="841"/>
      <c r="CV61" s="842"/>
      <c r="CW61" s="840"/>
      <c r="CX61" s="841"/>
      <c r="CY61" s="841"/>
      <c r="CZ61" s="841"/>
      <c r="DA61" s="842"/>
      <c r="DB61" s="840"/>
      <c r="DC61" s="841"/>
      <c r="DD61" s="841"/>
      <c r="DE61" s="841"/>
      <c r="DF61" s="842"/>
      <c r="DG61" s="840"/>
      <c r="DH61" s="841"/>
      <c r="DI61" s="841"/>
      <c r="DJ61" s="841"/>
      <c r="DK61" s="842"/>
      <c r="DL61" s="840"/>
      <c r="DM61" s="841"/>
      <c r="DN61" s="841"/>
      <c r="DO61" s="841"/>
      <c r="DP61" s="842"/>
      <c r="DQ61" s="840"/>
      <c r="DR61" s="841"/>
      <c r="DS61" s="841"/>
      <c r="DT61" s="841"/>
      <c r="DU61" s="842"/>
      <c r="DV61" s="837"/>
      <c r="DW61" s="838"/>
      <c r="DX61" s="838"/>
      <c r="DY61" s="838"/>
      <c r="DZ61" s="843"/>
      <c r="EA61" s="226"/>
    </row>
    <row r="62" spans="1:131" ht="26.25" customHeight="1" x14ac:dyDescent="0.15">
      <c r="A62" s="234">
        <v>35</v>
      </c>
      <c r="B62" s="844"/>
      <c r="C62" s="845"/>
      <c r="D62" s="845"/>
      <c r="E62" s="845"/>
      <c r="F62" s="845"/>
      <c r="G62" s="845"/>
      <c r="H62" s="845"/>
      <c r="I62" s="845"/>
      <c r="J62" s="845"/>
      <c r="K62" s="845"/>
      <c r="L62" s="845"/>
      <c r="M62" s="845"/>
      <c r="N62" s="845"/>
      <c r="O62" s="845"/>
      <c r="P62" s="846"/>
      <c r="Q62" s="899"/>
      <c r="R62" s="900"/>
      <c r="S62" s="900"/>
      <c r="T62" s="900"/>
      <c r="U62" s="900"/>
      <c r="V62" s="900"/>
      <c r="W62" s="900"/>
      <c r="X62" s="900"/>
      <c r="Y62" s="900"/>
      <c r="Z62" s="900"/>
      <c r="AA62" s="900"/>
      <c r="AB62" s="900"/>
      <c r="AC62" s="900"/>
      <c r="AD62" s="900"/>
      <c r="AE62" s="901"/>
      <c r="AF62" s="850"/>
      <c r="AG62" s="851"/>
      <c r="AH62" s="851"/>
      <c r="AI62" s="851"/>
      <c r="AJ62" s="852"/>
      <c r="AK62" s="903"/>
      <c r="AL62" s="900"/>
      <c r="AM62" s="900"/>
      <c r="AN62" s="900"/>
      <c r="AO62" s="900"/>
      <c r="AP62" s="900"/>
      <c r="AQ62" s="900"/>
      <c r="AR62" s="900"/>
      <c r="AS62" s="900"/>
      <c r="AT62" s="900"/>
      <c r="AU62" s="900"/>
      <c r="AV62" s="900"/>
      <c r="AW62" s="900"/>
      <c r="AX62" s="900"/>
      <c r="AY62" s="900"/>
      <c r="AZ62" s="902"/>
      <c r="BA62" s="902"/>
      <c r="BB62" s="902"/>
      <c r="BC62" s="902"/>
      <c r="BD62" s="902"/>
      <c r="BE62" s="895"/>
      <c r="BF62" s="895"/>
      <c r="BG62" s="895"/>
      <c r="BH62" s="895"/>
      <c r="BI62" s="896"/>
      <c r="BJ62" s="911" t="s">
        <v>410</v>
      </c>
      <c r="BK62" s="870"/>
      <c r="BL62" s="870"/>
      <c r="BM62" s="870"/>
      <c r="BN62" s="871"/>
      <c r="BO62" s="237"/>
      <c r="BP62" s="237"/>
      <c r="BQ62" s="234">
        <v>56</v>
      </c>
      <c r="BR62" s="235"/>
      <c r="BS62" s="837"/>
      <c r="BT62" s="838"/>
      <c r="BU62" s="838"/>
      <c r="BV62" s="838"/>
      <c r="BW62" s="838"/>
      <c r="BX62" s="838"/>
      <c r="BY62" s="838"/>
      <c r="BZ62" s="838"/>
      <c r="CA62" s="838"/>
      <c r="CB62" s="838"/>
      <c r="CC62" s="838"/>
      <c r="CD62" s="838"/>
      <c r="CE62" s="838"/>
      <c r="CF62" s="838"/>
      <c r="CG62" s="839"/>
      <c r="CH62" s="840"/>
      <c r="CI62" s="841"/>
      <c r="CJ62" s="841"/>
      <c r="CK62" s="841"/>
      <c r="CL62" s="842"/>
      <c r="CM62" s="840"/>
      <c r="CN62" s="841"/>
      <c r="CO62" s="841"/>
      <c r="CP62" s="841"/>
      <c r="CQ62" s="842"/>
      <c r="CR62" s="840"/>
      <c r="CS62" s="841"/>
      <c r="CT62" s="841"/>
      <c r="CU62" s="841"/>
      <c r="CV62" s="842"/>
      <c r="CW62" s="840"/>
      <c r="CX62" s="841"/>
      <c r="CY62" s="841"/>
      <c r="CZ62" s="841"/>
      <c r="DA62" s="842"/>
      <c r="DB62" s="840"/>
      <c r="DC62" s="841"/>
      <c r="DD62" s="841"/>
      <c r="DE62" s="841"/>
      <c r="DF62" s="842"/>
      <c r="DG62" s="840"/>
      <c r="DH62" s="841"/>
      <c r="DI62" s="841"/>
      <c r="DJ62" s="841"/>
      <c r="DK62" s="842"/>
      <c r="DL62" s="840"/>
      <c r="DM62" s="841"/>
      <c r="DN62" s="841"/>
      <c r="DO62" s="841"/>
      <c r="DP62" s="842"/>
      <c r="DQ62" s="840"/>
      <c r="DR62" s="841"/>
      <c r="DS62" s="841"/>
      <c r="DT62" s="841"/>
      <c r="DU62" s="842"/>
      <c r="DV62" s="837"/>
      <c r="DW62" s="838"/>
      <c r="DX62" s="838"/>
      <c r="DY62" s="838"/>
      <c r="DZ62" s="843"/>
      <c r="EA62" s="226"/>
    </row>
    <row r="63" spans="1:131" ht="26.25" customHeight="1" thickBot="1" x14ac:dyDescent="0.2">
      <c r="A63" s="236" t="s">
        <v>387</v>
      </c>
      <c r="B63" s="853" t="s">
        <v>411</v>
      </c>
      <c r="C63" s="854"/>
      <c r="D63" s="854"/>
      <c r="E63" s="854"/>
      <c r="F63" s="854"/>
      <c r="G63" s="854"/>
      <c r="H63" s="854"/>
      <c r="I63" s="854"/>
      <c r="J63" s="854"/>
      <c r="K63" s="854"/>
      <c r="L63" s="854"/>
      <c r="M63" s="854"/>
      <c r="N63" s="854"/>
      <c r="O63" s="854"/>
      <c r="P63" s="855"/>
      <c r="Q63" s="904"/>
      <c r="R63" s="905"/>
      <c r="S63" s="905"/>
      <c r="T63" s="905"/>
      <c r="U63" s="905"/>
      <c r="V63" s="905"/>
      <c r="W63" s="905"/>
      <c r="X63" s="905"/>
      <c r="Y63" s="905"/>
      <c r="Z63" s="905"/>
      <c r="AA63" s="905"/>
      <c r="AB63" s="905"/>
      <c r="AC63" s="905"/>
      <c r="AD63" s="905"/>
      <c r="AE63" s="906"/>
      <c r="AF63" s="907">
        <v>384</v>
      </c>
      <c r="AG63" s="908"/>
      <c r="AH63" s="908"/>
      <c r="AI63" s="908"/>
      <c r="AJ63" s="909"/>
      <c r="AK63" s="910"/>
      <c r="AL63" s="905"/>
      <c r="AM63" s="905"/>
      <c r="AN63" s="905"/>
      <c r="AO63" s="905"/>
      <c r="AP63" s="908">
        <f>SUM(AP28:AT62)</f>
        <v>4013</v>
      </c>
      <c r="AQ63" s="908"/>
      <c r="AR63" s="908"/>
      <c r="AS63" s="908"/>
      <c r="AT63" s="908"/>
      <c r="AU63" s="908">
        <f>SUM(AU28:AY62)</f>
        <v>1685</v>
      </c>
      <c r="AV63" s="908"/>
      <c r="AW63" s="908"/>
      <c r="AX63" s="908"/>
      <c r="AY63" s="908"/>
      <c r="AZ63" s="912"/>
      <c r="BA63" s="912"/>
      <c r="BB63" s="912"/>
      <c r="BC63" s="912"/>
      <c r="BD63" s="912"/>
      <c r="BE63" s="913"/>
      <c r="BF63" s="913"/>
      <c r="BG63" s="913"/>
      <c r="BH63" s="913"/>
      <c r="BI63" s="914"/>
      <c r="BJ63" s="915" t="s">
        <v>126</v>
      </c>
      <c r="BK63" s="916"/>
      <c r="BL63" s="916"/>
      <c r="BM63" s="916"/>
      <c r="BN63" s="917"/>
      <c r="BO63" s="237"/>
      <c r="BP63" s="237"/>
      <c r="BQ63" s="234">
        <v>57</v>
      </c>
      <c r="BR63" s="235"/>
      <c r="BS63" s="837"/>
      <c r="BT63" s="838"/>
      <c r="BU63" s="838"/>
      <c r="BV63" s="838"/>
      <c r="BW63" s="838"/>
      <c r="BX63" s="838"/>
      <c r="BY63" s="838"/>
      <c r="BZ63" s="838"/>
      <c r="CA63" s="838"/>
      <c r="CB63" s="838"/>
      <c r="CC63" s="838"/>
      <c r="CD63" s="838"/>
      <c r="CE63" s="838"/>
      <c r="CF63" s="838"/>
      <c r="CG63" s="839"/>
      <c r="CH63" s="840"/>
      <c r="CI63" s="841"/>
      <c r="CJ63" s="841"/>
      <c r="CK63" s="841"/>
      <c r="CL63" s="842"/>
      <c r="CM63" s="840"/>
      <c r="CN63" s="841"/>
      <c r="CO63" s="841"/>
      <c r="CP63" s="841"/>
      <c r="CQ63" s="842"/>
      <c r="CR63" s="840"/>
      <c r="CS63" s="841"/>
      <c r="CT63" s="841"/>
      <c r="CU63" s="841"/>
      <c r="CV63" s="842"/>
      <c r="CW63" s="840"/>
      <c r="CX63" s="841"/>
      <c r="CY63" s="841"/>
      <c r="CZ63" s="841"/>
      <c r="DA63" s="842"/>
      <c r="DB63" s="840"/>
      <c r="DC63" s="841"/>
      <c r="DD63" s="841"/>
      <c r="DE63" s="841"/>
      <c r="DF63" s="842"/>
      <c r="DG63" s="840"/>
      <c r="DH63" s="841"/>
      <c r="DI63" s="841"/>
      <c r="DJ63" s="841"/>
      <c r="DK63" s="842"/>
      <c r="DL63" s="840"/>
      <c r="DM63" s="841"/>
      <c r="DN63" s="841"/>
      <c r="DO63" s="841"/>
      <c r="DP63" s="842"/>
      <c r="DQ63" s="840"/>
      <c r="DR63" s="841"/>
      <c r="DS63" s="841"/>
      <c r="DT63" s="841"/>
      <c r="DU63" s="842"/>
      <c r="DV63" s="837"/>
      <c r="DW63" s="838"/>
      <c r="DX63" s="838"/>
      <c r="DY63" s="838"/>
      <c r="DZ63" s="843"/>
      <c r="EA63" s="226"/>
    </row>
    <row r="64" spans="1:131" ht="26.25" customHeight="1" x14ac:dyDescent="0.15">
      <c r="A64" s="237"/>
      <c r="B64" s="237"/>
      <c r="C64" s="237"/>
      <c r="D64" s="237"/>
      <c r="E64" s="237"/>
      <c r="F64" s="237"/>
      <c r="G64" s="237"/>
      <c r="H64" s="237"/>
      <c r="I64" s="237"/>
      <c r="J64" s="237"/>
      <c r="K64" s="237"/>
      <c r="L64" s="237"/>
      <c r="M64" s="237"/>
      <c r="N64" s="237"/>
      <c r="O64" s="237"/>
      <c r="P64" s="237"/>
      <c r="Q64" s="237"/>
      <c r="R64" s="237"/>
      <c r="S64" s="237"/>
      <c r="T64" s="237"/>
      <c r="U64" s="237"/>
      <c r="V64" s="237"/>
      <c r="W64" s="237"/>
      <c r="X64" s="237"/>
      <c r="Y64" s="237"/>
      <c r="Z64" s="237"/>
      <c r="AA64" s="237"/>
      <c r="AB64" s="237"/>
      <c r="AC64" s="237"/>
      <c r="AD64" s="237"/>
      <c r="AE64" s="237"/>
      <c r="AF64" s="237"/>
      <c r="AG64" s="237"/>
      <c r="AH64" s="237"/>
      <c r="AI64" s="237"/>
      <c r="AJ64" s="237"/>
      <c r="AK64" s="237"/>
      <c r="AL64" s="237"/>
      <c r="AM64" s="237"/>
      <c r="AN64" s="237"/>
      <c r="AO64" s="237"/>
      <c r="AP64" s="237"/>
      <c r="AQ64" s="237"/>
      <c r="AR64" s="237"/>
      <c r="AS64" s="237"/>
      <c r="AT64" s="237"/>
      <c r="AU64" s="237"/>
      <c r="AV64" s="237"/>
      <c r="AW64" s="237"/>
      <c r="AX64" s="237"/>
      <c r="AY64" s="237"/>
      <c r="AZ64" s="237"/>
      <c r="BA64" s="237"/>
      <c r="BB64" s="237"/>
      <c r="BC64" s="237"/>
      <c r="BD64" s="237"/>
      <c r="BE64" s="237"/>
      <c r="BF64" s="237"/>
      <c r="BG64" s="237"/>
      <c r="BH64" s="237"/>
      <c r="BI64" s="237"/>
      <c r="BJ64" s="237"/>
      <c r="BK64" s="237"/>
      <c r="BL64" s="237"/>
      <c r="BM64" s="237"/>
      <c r="BN64" s="237"/>
      <c r="BO64" s="237"/>
      <c r="BP64" s="237"/>
      <c r="BQ64" s="234">
        <v>58</v>
      </c>
      <c r="BR64" s="235"/>
      <c r="BS64" s="837"/>
      <c r="BT64" s="838"/>
      <c r="BU64" s="838"/>
      <c r="BV64" s="838"/>
      <c r="BW64" s="838"/>
      <c r="BX64" s="838"/>
      <c r="BY64" s="838"/>
      <c r="BZ64" s="838"/>
      <c r="CA64" s="838"/>
      <c r="CB64" s="838"/>
      <c r="CC64" s="838"/>
      <c r="CD64" s="838"/>
      <c r="CE64" s="838"/>
      <c r="CF64" s="838"/>
      <c r="CG64" s="839"/>
      <c r="CH64" s="840"/>
      <c r="CI64" s="841"/>
      <c r="CJ64" s="841"/>
      <c r="CK64" s="841"/>
      <c r="CL64" s="842"/>
      <c r="CM64" s="840"/>
      <c r="CN64" s="841"/>
      <c r="CO64" s="841"/>
      <c r="CP64" s="841"/>
      <c r="CQ64" s="842"/>
      <c r="CR64" s="840"/>
      <c r="CS64" s="841"/>
      <c r="CT64" s="841"/>
      <c r="CU64" s="841"/>
      <c r="CV64" s="842"/>
      <c r="CW64" s="840"/>
      <c r="CX64" s="841"/>
      <c r="CY64" s="841"/>
      <c r="CZ64" s="841"/>
      <c r="DA64" s="842"/>
      <c r="DB64" s="840"/>
      <c r="DC64" s="841"/>
      <c r="DD64" s="841"/>
      <c r="DE64" s="841"/>
      <c r="DF64" s="842"/>
      <c r="DG64" s="840"/>
      <c r="DH64" s="841"/>
      <c r="DI64" s="841"/>
      <c r="DJ64" s="841"/>
      <c r="DK64" s="842"/>
      <c r="DL64" s="840"/>
      <c r="DM64" s="841"/>
      <c r="DN64" s="841"/>
      <c r="DO64" s="841"/>
      <c r="DP64" s="842"/>
      <c r="DQ64" s="840"/>
      <c r="DR64" s="841"/>
      <c r="DS64" s="841"/>
      <c r="DT64" s="841"/>
      <c r="DU64" s="842"/>
      <c r="DV64" s="837"/>
      <c r="DW64" s="838"/>
      <c r="DX64" s="838"/>
      <c r="DY64" s="838"/>
      <c r="DZ64" s="843"/>
      <c r="EA64" s="226"/>
    </row>
    <row r="65" spans="1:131" ht="26.25" customHeight="1" thickBot="1" x14ac:dyDescent="0.2">
      <c r="A65" s="228" t="s">
        <v>412</v>
      </c>
      <c r="B65" s="228"/>
      <c r="C65" s="228"/>
      <c r="D65" s="228"/>
      <c r="E65" s="228"/>
      <c r="F65" s="228"/>
      <c r="G65" s="228"/>
      <c r="H65" s="228"/>
      <c r="I65" s="228"/>
      <c r="J65" s="228"/>
      <c r="K65" s="228"/>
      <c r="L65" s="228"/>
      <c r="M65" s="228"/>
      <c r="N65" s="228"/>
      <c r="O65" s="228"/>
      <c r="P65" s="228"/>
      <c r="Q65" s="228"/>
      <c r="R65" s="228"/>
      <c r="S65" s="228"/>
      <c r="T65" s="228"/>
      <c r="U65" s="228"/>
      <c r="V65" s="228"/>
      <c r="W65" s="228"/>
      <c r="X65" s="228"/>
      <c r="Y65" s="228"/>
      <c r="Z65" s="228"/>
      <c r="AA65" s="228"/>
      <c r="AB65" s="228"/>
      <c r="AC65" s="228"/>
      <c r="AD65" s="228"/>
      <c r="AE65" s="228"/>
      <c r="AF65" s="228"/>
      <c r="AG65" s="228"/>
      <c r="AH65" s="228"/>
      <c r="AI65" s="228"/>
      <c r="AJ65" s="228"/>
      <c r="AK65" s="228"/>
      <c r="AL65" s="228"/>
      <c r="AM65" s="228"/>
      <c r="AN65" s="228"/>
      <c r="AO65" s="228"/>
      <c r="AP65" s="228"/>
      <c r="AQ65" s="228"/>
      <c r="AR65" s="228"/>
      <c r="AS65" s="228"/>
      <c r="AT65" s="228"/>
      <c r="AU65" s="228"/>
      <c r="AV65" s="228"/>
      <c r="AW65" s="228"/>
      <c r="AX65" s="228"/>
      <c r="AY65" s="228"/>
      <c r="AZ65" s="228"/>
      <c r="BA65" s="228"/>
      <c r="BB65" s="228"/>
      <c r="BC65" s="228"/>
      <c r="BD65" s="228"/>
      <c r="BE65" s="237"/>
      <c r="BF65" s="237"/>
      <c r="BG65" s="237"/>
      <c r="BH65" s="237"/>
      <c r="BI65" s="237"/>
      <c r="BJ65" s="237"/>
      <c r="BK65" s="237"/>
      <c r="BL65" s="237"/>
      <c r="BM65" s="237"/>
      <c r="BN65" s="237"/>
      <c r="BO65" s="237"/>
      <c r="BP65" s="237"/>
      <c r="BQ65" s="234">
        <v>59</v>
      </c>
      <c r="BR65" s="235"/>
      <c r="BS65" s="837"/>
      <c r="BT65" s="838"/>
      <c r="BU65" s="838"/>
      <c r="BV65" s="838"/>
      <c r="BW65" s="838"/>
      <c r="BX65" s="838"/>
      <c r="BY65" s="838"/>
      <c r="BZ65" s="838"/>
      <c r="CA65" s="838"/>
      <c r="CB65" s="838"/>
      <c r="CC65" s="838"/>
      <c r="CD65" s="838"/>
      <c r="CE65" s="838"/>
      <c r="CF65" s="838"/>
      <c r="CG65" s="839"/>
      <c r="CH65" s="840"/>
      <c r="CI65" s="841"/>
      <c r="CJ65" s="841"/>
      <c r="CK65" s="841"/>
      <c r="CL65" s="842"/>
      <c r="CM65" s="840"/>
      <c r="CN65" s="841"/>
      <c r="CO65" s="841"/>
      <c r="CP65" s="841"/>
      <c r="CQ65" s="842"/>
      <c r="CR65" s="840"/>
      <c r="CS65" s="841"/>
      <c r="CT65" s="841"/>
      <c r="CU65" s="841"/>
      <c r="CV65" s="842"/>
      <c r="CW65" s="840"/>
      <c r="CX65" s="841"/>
      <c r="CY65" s="841"/>
      <c r="CZ65" s="841"/>
      <c r="DA65" s="842"/>
      <c r="DB65" s="840"/>
      <c r="DC65" s="841"/>
      <c r="DD65" s="841"/>
      <c r="DE65" s="841"/>
      <c r="DF65" s="842"/>
      <c r="DG65" s="840"/>
      <c r="DH65" s="841"/>
      <c r="DI65" s="841"/>
      <c r="DJ65" s="841"/>
      <c r="DK65" s="842"/>
      <c r="DL65" s="840"/>
      <c r="DM65" s="841"/>
      <c r="DN65" s="841"/>
      <c r="DO65" s="841"/>
      <c r="DP65" s="842"/>
      <c r="DQ65" s="840"/>
      <c r="DR65" s="841"/>
      <c r="DS65" s="841"/>
      <c r="DT65" s="841"/>
      <c r="DU65" s="842"/>
      <c r="DV65" s="837"/>
      <c r="DW65" s="838"/>
      <c r="DX65" s="838"/>
      <c r="DY65" s="838"/>
      <c r="DZ65" s="843"/>
      <c r="EA65" s="226"/>
    </row>
    <row r="66" spans="1:131" ht="26.25" customHeight="1" x14ac:dyDescent="0.15">
      <c r="A66" s="791" t="s">
        <v>413</v>
      </c>
      <c r="B66" s="792"/>
      <c r="C66" s="792"/>
      <c r="D66" s="792"/>
      <c r="E66" s="792"/>
      <c r="F66" s="792"/>
      <c r="G66" s="792"/>
      <c r="H66" s="792"/>
      <c r="I66" s="792"/>
      <c r="J66" s="792"/>
      <c r="K66" s="792"/>
      <c r="L66" s="792"/>
      <c r="M66" s="792"/>
      <c r="N66" s="792"/>
      <c r="O66" s="792"/>
      <c r="P66" s="793"/>
      <c r="Q66" s="797" t="s">
        <v>414</v>
      </c>
      <c r="R66" s="798"/>
      <c r="S66" s="798"/>
      <c r="T66" s="798"/>
      <c r="U66" s="799"/>
      <c r="V66" s="797" t="s">
        <v>415</v>
      </c>
      <c r="W66" s="798"/>
      <c r="X66" s="798"/>
      <c r="Y66" s="798"/>
      <c r="Z66" s="799"/>
      <c r="AA66" s="797" t="s">
        <v>416</v>
      </c>
      <c r="AB66" s="798"/>
      <c r="AC66" s="798"/>
      <c r="AD66" s="798"/>
      <c r="AE66" s="799"/>
      <c r="AF66" s="918" t="s">
        <v>417</v>
      </c>
      <c r="AG66" s="879"/>
      <c r="AH66" s="879"/>
      <c r="AI66" s="879"/>
      <c r="AJ66" s="919"/>
      <c r="AK66" s="797" t="s">
        <v>418</v>
      </c>
      <c r="AL66" s="792"/>
      <c r="AM66" s="792"/>
      <c r="AN66" s="792"/>
      <c r="AO66" s="793"/>
      <c r="AP66" s="797" t="s">
        <v>396</v>
      </c>
      <c r="AQ66" s="798"/>
      <c r="AR66" s="798"/>
      <c r="AS66" s="798"/>
      <c r="AT66" s="799"/>
      <c r="AU66" s="797" t="s">
        <v>419</v>
      </c>
      <c r="AV66" s="798"/>
      <c r="AW66" s="798"/>
      <c r="AX66" s="798"/>
      <c r="AY66" s="799"/>
      <c r="AZ66" s="797" t="s">
        <v>374</v>
      </c>
      <c r="BA66" s="798"/>
      <c r="BB66" s="798"/>
      <c r="BC66" s="798"/>
      <c r="BD66" s="804"/>
      <c r="BE66" s="237"/>
      <c r="BF66" s="237"/>
      <c r="BG66" s="237"/>
      <c r="BH66" s="237"/>
      <c r="BI66" s="237"/>
      <c r="BJ66" s="237"/>
      <c r="BK66" s="237"/>
      <c r="BL66" s="237"/>
      <c r="BM66" s="237"/>
      <c r="BN66" s="237"/>
      <c r="BO66" s="237"/>
      <c r="BP66" s="237"/>
      <c r="BQ66" s="234">
        <v>60</v>
      </c>
      <c r="BR66" s="239"/>
      <c r="BS66" s="923"/>
      <c r="BT66" s="924"/>
      <c r="BU66" s="924"/>
      <c r="BV66" s="924"/>
      <c r="BW66" s="924"/>
      <c r="BX66" s="924"/>
      <c r="BY66" s="924"/>
      <c r="BZ66" s="924"/>
      <c r="CA66" s="924"/>
      <c r="CB66" s="924"/>
      <c r="CC66" s="924"/>
      <c r="CD66" s="924"/>
      <c r="CE66" s="924"/>
      <c r="CF66" s="924"/>
      <c r="CG66" s="929"/>
      <c r="CH66" s="926"/>
      <c r="CI66" s="927"/>
      <c r="CJ66" s="927"/>
      <c r="CK66" s="927"/>
      <c r="CL66" s="928"/>
      <c r="CM66" s="926"/>
      <c r="CN66" s="927"/>
      <c r="CO66" s="927"/>
      <c r="CP66" s="927"/>
      <c r="CQ66" s="928"/>
      <c r="CR66" s="926"/>
      <c r="CS66" s="927"/>
      <c r="CT66" s="927"/>
      <c r="CU66" s="927"/>
      <c r="CV66" s="928"/>
      <c r="CW66" s="926"/>
      <c r="CX66" s="927"/>
      <c r="CY66" s="927"/>
      <c r="CZ66" s="927"/>
      <c r="DA66" s="928"/>
      <c r="DB66" s="926"/>
      <c r="DC66" s="927"/>
      <c r="DD66" s="927"/>
      <c r="DE66" s="927"/>
      <c r="DF66" s="928"/>
      <c r="DG66" s="926"/>
      <c r="DH66" s="927"/>
      <c r="DI66" s="927"/>
      <c r="DJ66" s="927"/>
      <c r="DK66" s="928"/>
      <c r="DL66" s="926"/>
      <c r="DM66" s="927"/>
      <c r="DN66" s="927"/>
      <c r="DO66" s="927"/>
      <c r="DP66" s="928"/>
      <c r="DQ66" s="926"/>
      <c r="DR66" s="927"/>
      <c r="DS66" s="927"/>
      <c r="DT66" s="927"/>
      <c r="DU66" s="928"/>
      <c r="DV66" s="923"/>
      <c r="DW66" s="924"/>
      <c r="DX66" s="924"/>
      <c r="DY66" s="924"/>
      <c r="DZ66" s="925"/>
      <c r="EA66" s="226"/>
    </row>
    <row r="67" spans="1:131" ht="26.25" customHeight="1" thickBot="1" x14ac:dyDescent="0.2">
      <c r="A67" s="794"/>
      <c r="B67" s="795"/>
      <c r="C67" s="795"/>
      <c r="D67" s="795"/>
      <c r="E67" s="795"/>
      <c r="F67" s="795"/>
      <c r="G67" s="795"/>
      <c r="H67" s="795"/>
      <c r="I67" s="795"/>
      <c r="J67" s="795"/>
      <c r="K67" s="795"/>
      <c r="L67" s="795"/>
      <c r="M67" s="795"/>
      <c r="N67" s="795"/>
      <c r="O67" s="795"/>
      <c r="P67" s="796"/>
      <c r="Q67" s="800"/>
      <c r="R67" s="801"/>
      <c r="S67" s="801"/>
      <c r="T67" s="801"/>
      <c r="U67" s="802"/>
      <c r="V67" s="800"/>
      <c r="W67" s="801"/>
      <c r="X67" s="801"/>
      <c r="Y67" s="801"/>
      <c r="Z67" s="802"/>
      <c r="AA67" s="800"/>
      <c r="AB67" s="801"/>
      <c r="AC67" s="801"/>
      <c r="AD67" s="801"/>
      <c r="AE67" s="802"/>
      <c r="AF67" s="920"/>
      <c r="AG67" s="882"/>
      <c r="AH67" s="882"/>
      <c r="AI67" s="882"/>
      <c r="AJ67" s="921"/>
      <c r="AK67" s="922"/>
      <c r="AL67" s="795"/>
      <c r="AM67" s="795"/>
      <c r="AN67" s="795"/>
      <c r="AO67" s="796"/>
      <c r="AP67" s="800"/>
      <c r="AQ67" s="801"/>
      <c r="AR67" s="801"/>
      <c r="AS67" s="801"/>
      <c r="AT67" s="802"/>
      <c r="AU67" s="800"/>
      <c r="AV67" s="801"/>
      <c r="AW67" s="801"/>
      <c r="AX67" s="801"/>
      <c r="AY67" s="802"/>
      <c r="AZ67" s="800"/>
      <c r="BA67" s="801"/>
      <c r="BB67" s="801"/>
      <c r="BC67" s="801"/>
      <c r="BD67" s="806"/>
      <c r="BE67" s="237"/>
      <c r="BF67" s="237"/>
      <c r="BG67" s="237"/>
      <c r="BH67" s="237"/>
      <c r="BI67" s="237"/>
      <c r="BJ67" s="237"/>
      <c r="BK67" s="237"/>
      <c r="BL67" s="237"/>
      <c r="BM67" s="237"/>
      <c r="BN67" s="237"/>
      <c r="BO67" s="237"/>
      <c r="BP67" s="237"/>
      <c r="BQ67" s="234">
        <v>61</v>
      </c>
      <c r="BR67" s="239"/>
      <c r="BS67" s="923"/>
      <c r="BT67" s="924"/>
      <c r="BU67" s="924"/>
      <c r="BV67" s="924"/>
      <c r="BW67" s="924"/>
      <c r="BX67" s="924"/>
      <c r="BY67" s="924"/>
      <c r="BZ67" s="924"/>
      <c r="CA67" s="924"/>
      <c r="CB67" s="924"/>
      <c r="CC67" s="924"/>
      <c r="CD67" s="924"/>
      <c r="CE67" s="924"/>
      <c r="CF67" s="924"/>
      <c r="CG67" s="929"/>
      <c r="CH67" s="926"/>
      <c r="CI67" s="927"/>
      <c r="CJ67" s="927"/>
      <c r="CK67" s="927"/>
      <c r="CL67" s="928"/>
      <c r="CM67" s="926"/>
      <c r="CN67" s="927"/>
      <c r="CO67" s="927"/>
      <c r="CP67" s="927"/>
      <c r="CQ67" s="928"/>
      <c r="CR67" s="926"/>
      <c r="CS67" s="927"/>
      <c r="CT67" s="927"/>
      <c r="CU67" s="927"/>
      <c r="CV67" s="928"/>
      <c r="CW67" s="926"/>
      <c r="CX67" s="927"/>
      <c r="CY67" s="927"/>
      <c r="CZ67" s="927"/>
      <c r="DA67" s="928"/>
      <c r="DB67" s="926"/>
      <c r="DC67" s="927"/>
      <c r="DD67" s="927"/>
      <c r="DE67" s="927"/>
      <c r="DF67" s="928"/>
      <c r="DG67" s="926"/>
      <c r="DH67" s="927"/>
      <c r="DI67" s="927"/>
      <c r="DJ67" s="927"/>
      <c r="DK67" s="928"/>
      <c r="DL67" s="926"/>
      <c r="DM67" s="927"/>
      <c r="DN67" s="927"/>
      <c r="DO67" s="927"/>
      <c r="DP67" s="928"/>
      <c r="DQ67" s="926"/>
      <c r="DR67" s="927"/>
      <c r="DS67" s="927"/>
      <c r="DT67" s="927"/>
      <c r="DU67" s="928"/>
      <c r="DV67" s="923"/>
      <c r="DW67" s="924"/>
      <c r="DX67" s="924"/>
      <c r="DY67" s="924"/>
      <c r="DZ67" s="925"/>
      <c r="EA67" s="226"/>
    </row>
    <row r="68" spans="1:131" ht="26.25" customHeight="1" thickTop="1" x14ac:dyDescent="0.15">
      <c r="A68" s="232">
        <v>1</v>
      </c>
      <c r="B68" s="936" t="s">
        <v>585</v>
      </c>
      <c r="C68" s="937"/>
      <c r="D68" s="937"/>
      <c r="E68" s="937"/>
      <c r="F68" s="937"/>
      <c r="G68" s="937"/>
      <c r="H68" s="937"/>
      <c r="I68" s="937"/>
      <c r="J68" s="937"/>
      <c r="K68" s="937"/>
      <c r="L68" s="937"/>
      <c r="M68" s="937"/>
      <c r="N68" s="937"/>
      <c r="O68" s="937"/>
      <c r="P68" s="938"/>
      <c r="Q68" s="939">
        <v>780</v>
      </c>
      <c r="R68" s="931"/>
      <c r="S68" s="931"/>
      <c r="T68" s="931"/>
      <c r="U68" s="932"/>
      <c r="V68" s="930">
        <v>728</v>
      </c>
      <c r="W68" s="931"/>
      <c r="X68" s="931"/>
      <c r="Y68" s="931"/>
      <c r="Z68" s="932"/>
      <c r="AA68" s="930">
        <v>52</v>
      </c>
      <c r="AB68" s="931"/>
      <c r="AC68" s="931"/>
      <c r="AD68" s="931"/>
      <c r="AE68" s="932"/>
      <c r="AF68" s="930">
        <v>52</v>
      </c>
      <c r="AG68" s="931"/>
      <c r="AH68" s="931"/>
      <c r="AI68" s="931"/>
      <c r="AJ68" s="932"/>
      <c r="AK68" s="930" t="s">
        <v>600</v>
      </c>
      <c r="AL68" s="931"/>
      <c r="AM68" s="931"/>
      <c r="AN68" s="931"/>
      <c r="AO68" s="932"/>
      <c r="AP68" s="930">
        <v>563</v>
      </c>
      <c r="AQ68" s="931"/>
      <c r="AR68" s="931"/>
      <c r="AS68" s="931"/>
      <c r="AT68" s="932"/>
      <c r="AU68" s="933" t="s">
        <v>600</v>
      </c>
      <c r="AV68" s="933"/>
      <c r="AW68" s="933"/>
      <c r="AX68" s="933"/>
      <c r="AY68" s="933"/>
      <c r="AZ68" s="934"/>
      <c r="BA68" s="934"/>
      <c r="BB68" s="934"/>
      <c r="BC68" s="934"/>
      <c r="BD68" s="935"/>
      <c r="BE68" s="237"/>
      <c r="BF68" s="237"/>
      <c r="BG68" s="237"/>
      <c r="BH68" s="237"/>
      <c r="BI68" s="237"/>
      <c r="BJ68" s="237"/>
      <c r="BK68" s="237"/>
      <c r="BL68" s="237"/>
      <c r="BM68" s="237"/>
      <c r="BN68" s="237"/>
      <c r="BO68" s="237"/>
      <c r="BP68" s="237"/>
      <c r="BQ68" s="234">
        <v>62</v>
      </c>
      <c r="BR68" s="239"/>
      <c r="BS68" s="923"/>
      <c r="BT68" s="924"/>
      <c r="BU68" s="924"/>
      <c r="BV68" s="924"/>
      <c r="BW68" s="924"/>
      <c r="BX68" s="924"/>
      <c r="BY68" s="924"/>
      <c r="BZ68" s="924"/>
      <c r="CA68" s="924"/>
      <c r="CB68" s="924"/>
      <c r="CC68" s="924"/>
      <c r="CD68" s="924"/>
      <c r="CE68" s="924"/>
      <c r="CF68" s="924"/>
      <c r="CG68" s="929"/>
      <c r="CH68" s="926"/>
      <c r="CI68" s="927"/>
      <c r="CJ68" s="927"/>
      <c r="CK68" s="927"/>
      <c r="CL68" s="928"/>
      <c r="CM68" s="926"/>
      <c r="CN68" s="927"/>
      <c r="CO68" s="927"/>
      <c r="CP68" s="927"/>
      <c r="CQ68" s="928"/>
      <c r="CR68" s="926"/>
      <c r="CS68" s="927"/>
      <c r="CT68" s="927"/>
      <c r="CU68" s="927"/>
      <c r="CV68" s="928"/>
      <c r="CW68" s="926"/>
      <c r="CX68" s="927"/>
      <c r="CY68" s="927"/>
      <c r="CZ68" s="927"/>
      <c r="DA68" s="928"/>
      <c r="DB68" s="926"/>
      <c r="DC68" s="927"/>
      <c r="DD68" s="927"/>
      <c r="DE68" s="927"/>
      <c r="DF68" s="928"/>
      <c r="DG68" s="926"/>
      <c r="DH68" s="927"/>
      <c r="DI68" s="927"/>
      <c r="DJ68" s="927"/>
      <c r="DK68" s="928"/>
      <c r="DL68" s="926"/>
      <c r="DM68" s="927"/>
      <c r="DN68" s="927"/>
      <c r="DO68" s="927"/>
      <c r="DP68" s="928"/>
      <c r="DQ68" s="926"/>
      <c r="DR68" s="927"/>
      <c r="DS68" s="927"/>
      <c r="DT68" s="927"/>
      <c r="DU68" s="928"/>
      <c r="DV68" s="923"/>
      <c r="DW68" s="924"/>
      <c r="DX68" s="924"/>
      <c r="DY68" s="924"/>
      <c r="DZ68" s="925"/>
      <c r="EA68" s="226"/>
    </row>
    <row r="69" spans="1:131" ht="26.25" customHeight="1" x14ac:dyDescent="0.15">
      <c r="A69" s="234">
        <v>2</v>
      </c>
      <c r="B69" s="940" t="s">
        <v>586</v>
      </c>
      <c r="C69" s="941"/>
      <c r="D69" s="941"/>
      <c r="E69" s="941"/>
      <c r="F69" s="941"/>
      <c r="G69" s="941"/>
      <c r="H69" s="941"/>
      <c r="I69" s="941"/>
      <c r="J69" s="941"/>
      <c r="K69" s="941"/>
      <c r="L69" s="941"/>
      <c r="M69" s="941"/>
      <c r="N69" s="941"/>
      <c r="O69" s="941"/>
      <c r="P69" s="942"/>
      <c r="Q69" s="943">
        <v>3946</v>
      </c>
      <c r="R69" s="898"/>
      <c r="S69" s="898"/>
      <c r="T69" s="898"/>
      <c r="U69" s="898"/>
      <c r="V69" s="898">
        <v>3771</v>
      </c>
      <c r="W69" s="898"/>
      <c r="X69" s="898"/>
      <c r="Y69" s="898"/>
      <c r="Z69" s="898"/>
      <c r="AA69" s="898">
        <v>175</v>
      </c>
      <c r="AB69" s="898"/>
      <c r="AC69" s="898"/>
      <c r="AD69" s="898"/>
      <c r="AE69" s="898"/>
      <c r="AF69" s="898">
        <v>175</v>
      </c>
      <c r="AG69" s="898"/>
      <c r="AH69" s="898"/>
      <c r="AI69" s="898"/>
      <c r="AJ69" s="898"/>
      <c r="AK69" s="898">
        <v>17</v>
      </c>
      <c r="AL69" s="898"/>
      <c r="AM69" s="898"/>
      <c r="AN69" s="898"/>
      <c r="AO69" s="898"/>
      <c r="AP69" s="898">
        <v>642</v>
      </c>
      <c r="AQ69" s="898"/>
      <c r="AR69" s="898"/>
      <c r="AS69" s="898"/>
      <c r="AT69" s="898"/>
      <c r="AU69" s="898">
        <v>62</v>
      </c>
      <c r="AV69" s="898"/>
      <c r="AW69" s="898"/>
      <c r="AX69" s="898"/>
      <c r="AY69" s="898"/>
      <c r="AZ69" s="895"/>
      <c r="BA69" s="895"/>
      <c r="BB69" s="895"/>
      <c r="BC69" s="895"/>
      <c r="BD69" s="896"/>
      <c r="BE69" s="237"/>
      <c r="BF69" s="237"/>
      <c r="BG69" s="237"/>
      <c r="BH69" s="237"/>
      <c r="BI69" s="237"/>
      <c r="BJ69" s="237"/>
      <c r="BK69" s="237"/>
      <c r="BL69" s="237"/>
      <c r="BM69" s="237"/>
      <c r="BN69" s="237"/>
      <c r="BO69" s="237"/>
      <c r="BP69" s="237"/>
      <c r="BQ69" s="234">
        <v>63</v>
      </c>
      <c r="BR69" s="239"/>
      <c r="BS69" s="923"/>
      <c r="BT69" s="924"/>
      <c r="BU69" s="924"/>
      <c r="BV69" s="924"/>
      <c r="BW69" s="924"/>
      <c r="BX69" s="924"/>
      <c r="BY69" s="924"/>
      <c r="BZ69" s="924"/>
      <c r="CA69" s="924"/>
      <c r="CB69" s="924"/>
      <c r="CC69" s="924"/>
      <c r="CD69" s="924"/>
      <c r="CE69" s="924"/>
      <c r="CF69" s="924"/>
      <c r="CG69" s="929"/>
      <c r="CH69" s="926"/>
      <c r="CI69" s="927"/>
      <c r="CJ69" s="927"/>
      <c r="CK69" s="927"/>
      <c r="CL69" s="928"/>
      <c r="CM69" s="926"/>
      <c r="CN69" s="927"/>
      <c r="CO69" s="927"/>
      <c r="CP69" s="927"/>
      <c r="CQ69" s="928"/>
      <c r="CR69" s="926"/>
      <c r="CS69" s="927"/>
      <c r="CT69" s="927"/>
      <c r="CU69" s="927"/>
      <c r="CV69" s="928"/>
      <c r="CW69" s="926"/>
      <c r="CX69" s="927"/>
      <c r="CY69" s="927"/>
      <c r="CZ69" s="927"/>
      <c r="DA69" s="928"/>
      <c r="DB69" s="926"/>
      <c r="DC69" s="927"/>
      <c r="DD69" s="927"/>
      <c r="DE69" s="927"/>
      <c r="DF69" s="928"/>
      <c r="DG69" s="926"/>
      <c r="DH69" s="927"/>
      <c r="DI69" s="927"/>
      <c r="DJ69" s="927"/>
      <c r="DK69" s="928"/>
      <c r="DL69" s="926"/>
      <c r="DM69" s="927"/>
      <c r="DN69" s="927"/>
      <c r="DO69" s="927"/>
      <c r="DP69" s="928"/>
      <c r="DQ69" s="926"/>
      <c r="DR69" s="927"/>
      <c r="DS69" s="927"/>
      <c r="DT69" s="927"/>
      <c r="DU69" s="928"/>
      <c r="DV69" s="923"/>
      <c r="DW69" s="924"/>
      <c r="DX69" s="924"/>
      <c r="DY69" s="924"/>
      <c r="DZ69" s="925"/>
      <c r="EA69" s="226"/>
    </row>
    <row r="70" spans="1:131" ht="26.25" customHeight="1" x14ac:dyDescent="0.15">
      <c r="A70" s="234">
        <v>3</v>
      </c>
      <c r="B70" s="940" t="s">
        <v>587</v>
      </c>
      <c r="C70" s="941"/>
      <c r="D70" s="941"/>
      <c r="E70" s="941"/>
      <c r="F70" s="941"/>
      <c r="G70" s="941"/>
      <c r="H70" s="941"/>
      <c r="I70" s="941"/>
      <c r="J70" s="941"/>
      <c r="K70" s="941"/>
      <c r="L70" s="941"/>
      <c r="M70" s="941"/>
      <c r="N70" s="941"/>
      <c r="O70" s="941"/>
      <c r="P70" s="942"/>
      <c r="Q70" s="943">
        <v>1095</v>
      </c>
      <c r="R70" s="898"/>
      <c r="S70" s="898"/>
      <c r="T70" s="898"/>
      <c r="U70" s="898"/>
      <c r="V70" s="898">
        <v>833</v>
      </c>
      <c r="W70" s="898"/>
      <c r="X70" s="898"/>
      <c r="Y70" s="898"/>
      <c r="Z70" s="898"/>
      <c r="AA70" s="898">
        <v>262</v>
      </c>
      <c r="AB70" s="898"/>
      <c r="AC70" s="898"/>
      <c r="AD70" s="898"/>
      <c r="AE70" s="898"/>
      <c r="AF70" s="898">
        <v>592</v>
      </c>
      <c r="AG70" s="898"/>
      <c r="AH70" s="898"/>
      <c r="AI70" s="898"/>
      <c r="AJ70" s="898"/>
      <c r="AK70" s="898">
        <v>0</v>
      </c>
      <c r="AL70" s="898"/>
      <c r="AM70" s="898"/>
      <c r="AN70" s="898"/>
      <c r="AO70" s="898"/>
      <c r="AP70" s="898">
        <v>2027</v>
      </c>
      <c r="AQ70" s="898"/>
      <c r="AR70" s="898"/>
      <c r="AS70" s="898"/>
      <c r="AT70" s="898"/>
      <c r="AU70" s="898" t="s">
        <v>600</v>
      </c>
      <c r="AV70" s="898"/>
      <c r="AW70" s="898"/>
      <c r="AX70" s="898"/>
      <c r="AY70" s="898"/>
      <c r="AZ70" s="895"/>
      <c r="BA70" s="895"/>
      <c r="BB70" s="895"/>
      <c r="BC70" s="895"/>
      <c r="BD70" s="896"/>
      <c r="BE70" s="237"/>
      <c r="BF70" s="237"/>
      <c r="BG70" s="237"/>
      <c r="BH70" s="237"/>
      <c r="BI70" s="237"/>
      <c r="BJ70" s="237"/>
      <c r="BK70" s="237"/>
      <c r="BL70" s="237"/>
      <c r="BM70" s="237"/>
      <c r="BN70" s="237"/>
      <c r="BO70" s="237"/>
      <c r="BP70" s="237"/>
      <c r="BQ70" s="234">
        <v>64</v>
      </c>
      <c r="BR70" s="239"/>
      <c r="BS70" s="923"/>
      <c r="BT70" s="924"/>
      <c r="BU70" s="924"/>
      <c r="BV70" s="924"/>
      <c r="BW70" s="924"/>
      <c r="BX70" s="924"/>
      <c r="BY70" s="924"/>
      <c r="BZ70" s="924"/>
      <c r="CA70" s="924"/>
      <c r="CB70" s="924"/>
      <c r="CC70" s="924"/>
      <c r="CD70" s="924"/>
      <c r="CE70" s="924"/>
      <c r="CF70" s="924"/>
      <c r="CG70" s="929"/>
      <c r="CH70" s="926"/>
      <c r="CI70" s="927"/>
      <c r="CJ70" s="927"/>
      <c r="CK70" s="927"/>
      <c r="CL70" s="928"/>
      <c r="CM70" s="926"/>
      <c r="CN70" s="927"/>
      <c r="CO70" s="927"/>
      <c r="CP70" s="927"/>
      <c r="CQ70" s="928"/>
      <c r="CR70" s="926"/>
      <c r="CS70" s="927"/>
      <c r="CT70" s="927"/>
      <c r="CU70" s="927"/>
      <c r="CV70" s="928"/>
      <c r="CW70" s="926"/>
      <c r="CX70" s="927"/>
      <c r="CY70" s="927"/>
      <c r="CZ70" s="927"/>
      <c r="DA70" s="928"/>
      <c r="DB70" s="926"/>
      <c r="DC70" s="927"/>
      <c r="DD70" s="927"/>
      <c r="DE70" s="927"/>
      <c r="DF70" s="928"/>
      <c r="DG70" s="926"/>
      <c r="DH70" s="927"/>
      <c r="DI70" s="927"/>
      <c r="DJ70" s="927"/>
      <c r="DK70" s="928"/>
      <c r="DL70" s="926"/>
      <c r="DM70" s="927"/>
      <c r="DN70" s="927"/>
      <c r="DO70" s="927"/>
      <c r="DP70" s="928"/>
      <c r="DQ70" s="926"/>
      <c r="DR70" s="927"/>
      <c r="DS70" s="927"/>
      <c r="DT70" s="927"/>
      <c r="DU70" s="928"/>
      <c r="DV70" s="923"/>
      <c r="DW70" s="924"/>
      <c r="DX70" s="924"/>
      <c r="DY70" s="924"/>
      <c r="DZ70" s="925"/>
      <c r="EA70" s="226"/>
    </row>
    <row r="71" spans="1:131" ht="26.25" customHeight="1" x14ac:dyDescent="0.15">
      <c r="A71" s="234">
        <v>4</v>
      </c>
      <c r="B71" s="940" t="s">
        <v>588</v>
      </c>
      <c r="C71" s="941"/>
      <c r="D71" s="941"/>
      <c r="E71" s="941"/>
      <c r="F71" s="941"/>
      <c r="G71" s="941"/>
      <c r="H71" s="941"/>
      <c r="I71" s="941"/>
      <c r="J71" s="941"/>
      <c r="K71" s="941"/>
      <c r="L71" s="941"/>
      <c r="M71" s="941"/>
      <c r="N71" s="941"/>
      <c r="O71" s="941"/>
      <c r="P71" s="942"/>
      <c r="Q71" s="943">
        <v>798</v>
      </c>
      <c r="R71" s="898"/>
      <c r="S71" s="898"/>
      <c r="T71" s="898"/>
      <c r="U71" s="898"/>
      <c r="V71" s="898">
        <v>745</v>
      </c>
      <c r="W71" s="898"/>
      <c r="X71" s="898"/>
      <c r="Y71" s="898"/>
      <c r="Z71" s="898"/>
      <c r="AA71" s="898">
        <v>53</v>
      </c>
      <c r="AB71" s="898"/>
      <c r="AC71" s="898"/>
      <c r="AD71" s="898"/>
      <c r="AE71" s="898"/>
      <c r="AF71" s="898">
        <v>53</v>
      </c>
      <c r="AG71" s="898"/>
      <c r="AH71" s="898"/>
      <c r="AI71" s="898"/>
      <c r="AJ71" s="898"/>
      <c r="AK71" s="898">
        <v>0</v>
      </c>
      <c r="AL71" s="898"/>
      <c r="AM71" s="898"/>
      <c r="AN71" s="898"/>
      <c r="AO71" s="898"/>
      <c r="AP71" s="898" t="s">
        <v>600</v>
      </c>
      <c r="AQ71" s="898"/>
      <c r="AR71" s="898"/>
      <c r="AS71" s="898"/>
      <c r="AT71" s="898"/>
      <c r="AU71" s="898" t="s">
        <v>600</v>
      </c>
      <c r="AV71" s="898"/>
      <c r="AW71" s="898"/>
      <c r="AX71" s="898"/>
      <c r="AY71" s="898"/>
      <c r="AZ71" s="895"/>
      <c r="BA71" s="895"/>
      <c r="BB71" s="895"/>
      <c r="BC71" s="895"/>
      <c r="BD71" s="896"/>
      <c r="BE71" s="237"/>
      <c r="BF71" s="237"/>
      <c r="BG71" s="237"/>
      <c r="BH71" s="237"/>
      <c r="BI71" s="237"/>
      <c r="BJ71" s="237"/>
      <c r="BK71" s="237"/>
      <c r="BL71" s="237"/>
      <c r="BM71" s="237"/>
      <c r="BN71" s="237"/>
      <c r="BO71" s="237"/>
      <c r="BP71" s="237"/>
      <c r="BQ71" s="234">
        <v>65</v>
      </c>
      <c r="BR71" s="239"/>
      <c r="BS71" s="923"/>
      <c r="BT71" s="924"/>
      <c r="BU71" s="924"/>
      <c r="BV71" s="924"/>
      <c r="BW71" s="924"/>
      <c r="BX71" s="924"/>
      <c r="BY71" s="924"/>
      <c r="BZ71" s="924"/>
      <c r="CA71" s="924"/>
      <c r="CB71" s="924"/>
      <c r="CC71" s="924"/>
      <c r="CD71" s="924"/>
      <c r="CE71" s="924"/>
      <c r="CF71" s="924"/>
      <c r="CG71" s="929"/>
      <c r="CH71" s="926"/>
      <c r="CI71" s="927"/>
      <c r="CJ71" s="927"/>
      <c r="CK71" s="927"/>
      <c r="CL71" s="928"/>
      <c r="CM71" s="926"/>
      <c r="CN71" s="927"/>
      <c r="CO71" s="927"/>
      <c r="CP71" s="927"/>
      <c r="CQ71" s="928"/>
      <c r="CR71" s="926"/>
      <c r="CS71" s="927"/>
      <c r="CT71" s="927"/>
      <c r="CU71" s="927"/>
      <c r="CV71" s="928"/>
      <c r="CW71" s="926"/>
      <c r="CX71" s="927"/>
      <c r="CY71" s="927"/>
      <c r="CZ71" s="927"/>
      <c r="DA71" s="928"/>
      <c r="DB71" s="926"/>
      <c r="DC71" s="927"/>
      <c r="DD71" s="927"/>
      <c r="DE71" s="927"/>
      <c r="DF71" s="928"/>
      <c r="DG71" s="926"/>
      <c r="DH71" s="927"/>
      <c r="DI71" s="927"/>
      <c r="DJ71" s="927"/>
      <c r="DK71" s="928"/>
      <c r="DL71" s="926"/>
      <c r="DM71" s="927"/>
      <c r="DN71" s="927"/>
      <c r="DO71" s="927"/>
      <c r="DP71" s="928"/>
      <c r="DQ71" s="926"/>
      <c r="DR71" s="927"/>
      <c r="DS71" s="927"/>
      <c r="DT71" s="927"/>
      <c r="DU71" s="928"/>
      <c r="DV71" s="923"/>
      <c r="DW71" s="924"/>
      <c r="DX71" s="924"/>
      <c r="DY71" s="924"/>
      <c r="DZ71" s="925"/>
      <c r="EA71" s="226"/>
    </row>
    <row r="72" spans="1:131" ht="26.25" customHeight="1" x14ac:dyDescent="0.15">
      <c r="A72" s="234">
        <v>5</v>
      </c>
      <c r="B72" s="940" t="s">
        <v>589</v>
      </c>
      <c r="C72" s="941"/>
      <c r="D72" s="941"/>
      <c r="E72" s="941"/>
      <c r="F72" s="941"/>
      <c r="G72" s="941"/>
      <c r="H72" s="941"/>
      <c r="I72" s="941"/>
      <c r="J72" s="941"/>
      <c r="K72" s="941"/>
      <c r="L72" s="941"/>
      <c r="M72" s="941"/>
      <c r="N72" s="941"/>
      <c r="O72" s="941"/>
      <c r="P72" s="942"/>
      <c r="Q72" s="943">
        <v>254237</v>
      </c>
      <c r="R72" s="898"/>
      <c r="S72" s="898"/>
      <c r="T72" s="898"/>
      <c r="U72" s="898"/>
      <c r="V72" s="898">
        <v>237960</v>
      </c>
      <c r="W72" s="898"/>
      <c r="X72" s="898"/>
      <c r="Y72" s="898"/>
      <c r="Z72" s="898"/>
      <c r="AA72" s="898">
        <v>16277</v>
      </c>
      <c r="AB72" s="898"/>
      <c r="AC72" s="898"/>
      <c r="AD72" s="898"/>
      <c r="AE72" s="898"/>
      <c r="AF72" s="898">
        <v>16277</v>
      </c>
      <c r="AG72" s="898"/>
      <c r="AH72" s="898"/>
      <c r="AI72" s="898"/>
      <c r="AJ72" s="898"/>
      <c r="AK72" s="898">
        <v>534</v>
      </c>
      <c r="AL72" s="898"/>
      <c r="AM72" s="898"/>
      <c r="AN72" s="898"/>
      <c r="AO72" s="898"/>
      <c r="AP72" s="898" t="s">
        <v>600</v>
      </c>
      <c r="AQ72" s="898"/>
      <c r="AR72" s="898"/>
      <c r="AS72" s="898"/>
      <c r="AT72" s="898"/>
      <c r="AU72" s="898" t="s">
        <v>600</v>
      </c>
      <c r="AV72" s="898"/>
      <c r="AW72" s="898"/>
      <c r="AX72" s="898"/>
      <c r="AY72" s="898"/>
      <c r="AZ72" s="895"/>
      <c r="BA72" s="895"/>
      <c r="BB72" s="895"/>
      <c r="BC72" s="895"/>
      <c r="BD72" s="896"/>
      <c r="BE72" s="237"/>
      <c r="BF72" s="237"/>
      <c r="BG72" s="237"/>
      <c r="BH72" s="237"/>
      <c r="BI72" s="237"/>
      <c r="BJ72" s="237"/>
      <c r="BK72" s="237"/>
      <c r="BL72" s="237"/>
      <c r="BM72" s="237"/>
      <c r="BN72" s="237"/>
      <c r="BO72" s="237"/>
      <c r="BP72" s="237"/>
      <c r="BQ72" s="234">
        <v>66</v>
      </c>
      <c r="BR72" s="239"/>
      <c r="BS72" s="923"/>
      <c r="BT72" s="924"/>
      <c r="BU72" s="924"/>
      <c r="BV72" s="924"/>
      <c r="BW72" s="924"/>
      <c r="BX72" s="924"/>
      <c r="BY72" s="924"/>
      <c r="BZ72" s="924"/>
      <c r="CA72" s="924"/>
      <c r="CB72" s="924"/>
      <c r="CC72" s="924"/>
      <c r="CD72" s="924"/>
      <c r="CE72" s="924"/>
      <c r="CF72" s="924"/>
      <c r="CG72" s="929"/>
      <c r="CH72" s="926"/>
      <c r="CI72" s="927"/>
      <c r="CJ72" s="927"/>
      <c r="CK72" s="927"/>
      <c r="CL72" s="928"/>
      <c r="CM72" s="926"/>
      <c r="CN72" s="927"/>
      <c r="CO72" s="927"/>
      <c r="CP72" s="927"/>
      <c r="CQ72" s="928"/>
      <c r="CR72" s="926"/>
      <c r="CS72" s="927"/>
      <c r="CT72" s="927"/>
      <c r="CU72" s="927"/>
      <c r="CV72" s="928"/>
      <c r="CW72" s="926"/>
      <c r="CX72" s="927"/>
      <c r="CY72" s="927"/>
      <c r="CZ72" s="927"/>
      <c r="DA72" s="928"/>
      <c r="DB72" s="926"/>
      <c r="DC72" s="927"/>
      <c r="DD72" s="927"/>
      <c r="DE72" s="927"/>
      <c r="DF72" s="928"/>
      <c r="DG72" s="926"/>
      <c r="DH72" s="927"/>
      <c r="DI72" s="927"/>
      <c r="DJ72" s="927"/>
      <c r="DK72" s="928"/>
      <c r="DL72" s="926"/>
      <c r="DM72" s="927"/>
      <c r="DN72" s="927"/>
      <c r="DO72" s="927"/>
      <c r="DP72" s="928"/>
      <c r="DQ72" s="926"/>
      <c r="DR72" s="927"/>
      <c r="DS72" s="927"/>
      <c r="DT72" s="927"/>
      <c r="DU72" s="928"/>
      <c r="DV72" s="923"/>
      <c r="DW72" s="924"/>
      <c r="DX72" s="924"/>
      <c r="DY72" s="924"/>
      <c r="DZ72" s="925"/>
      <c r="EA72" s="226"/>
    </row>
    <row r="73" spans="1:131" ht="26.25" customHeight="1" x14ac:dyDescent="0.15">
      <c r="A73" s="234">
        <v>6</v>
      </c>
      <c r="B73" s="940" t="s">
        <v>590</v>
      </c>
      <c r="C73" s="941"/>
      <c r="D73" s="941"/>
      <c r="E73" s="941"/>
      <c r="F73" s="941"/>
      <c r="G73" s="941"/>
      <c r="H73" s="941"/>
      <c r="I73" s="941"/>
      <c r="J73" s="941"/>
      <c r="K73" s="941"/>
      <c r="L73" s="941"/>
      <c r="M73" s="941"/>
      <c r="N73" s="941"/>
      <c r="O73" s="941"/>
      <c r="P73" s="942"/>
      <c r="Q73" s="943">
        <v>8056</v>
      </c>
      <c r="R73" s="898"/>
      <c r="S73" s="898"/>
      <c r="T73" s="898"/>
      <c r="U73" s="898"/>
      <c r="V73" s="898">
        <v>6911</v>
      </c>
      <c r="W73" s="898"/>
      <c r="X73" s="898"/>
      <c r="Y73" s="898"/>
      <c r="Z73" s="898"/>
      <c r="AA73" s="898">
        <v>1145</v>
      </c>
      <c r="AB73" s="898"/>
      <c r="AC73" s="898"/>
      <c r="AD73" s="898"/>
      <c r="AE73" s="898"/>
      <c r="AF73" s="898">
        <v>1145</v>
      </c>
      <c r="AG73" s="898"/>
      <c r="AH73" s="898"/>
      <c r="AI73" s="898"/>
      <c r="AJ73" s="898"/>
      <c r="AK73" s="898">
        <v>14</v>
      </c>
      <c r="AL73" s="898"/>
      <c r="AM73" s="898"/>
      <c r="AN73" s="898"/>
      <c r="AO73" s="898"/>
      <c r="AP73" s="898" t="s">
        <v>600</v>
      </c>
      <c r="AQ73" s="898"/>
      <c r="AR73" s="898"/>
      <c r="AS73" s="898"/>
      <c r="AT73" s="898"/>
      <c r="AU73" s="898" t="s">
        <v>600</v>
      </c>
      <c r="AV73" s="898"/>
      <c r="AW73" s="898"/>
      <c r="AX73" s="898"/>
      <c r="AY73" s="898"/>
      <c r="AZ73" s="895"/>
      <c r="BA73" s="895"/>
      <c r="BB73" s="895"/>
      <c r="BC73" s="895"/>
      <c r="BD73" s="896"/>
      <c r="BE73" s="237"/>
      <c r="BF73" s="237"/>
      <c r="BG73" s="237"/>
      <c r="BH73" s="237"/>
      <c r="BI73" s="237"/>
      <c r="BJ73" s="237"/>
      <c r="BK73" s="237"/>
      <c r="BL73" s="237"/>
      <c r="BM73" s="237"/>
      <c r="BN73" s="237"/>
      <c r="BO73" s="237"/>
      <c r="BP73" s="237"/>
      <c r="BQ73" s="234">
        <v>67</v>
      </c>
      <c r="BR73" s="239"/>
      <c r="BS73" s="923"/>
      <c r="BT73" s="924"/>
      <c r="BU73" s="924"/>
      <c r="BV73" s="924"/>
      <c r="BW73" s="924"/>
      <c r="BX73" s="924"/>
      <c r="BY73" s="924"/>
      <c r="BZ73" s="924"/>
      <c r="CA73" s="924"/>
      <c r="CB73" s="924"/>
      <c r="CC73" s="924"/>
      <c r="CD73" s="924"/>
      <c r="CE73" s="924"/>
      <c r="CF73" s="924"/>
      <c r="CG73" s="929"/>
      <c r="CH73" s="926"/>
      <c r="CI73" s="927"/>
      <c r="CJ73" s="927"/>
      <c r="CK73" s="927"/>
      <c r="CL73" s="928"/>
      <c r="CM73" s="926"/>
      <c r="CN73" s="927"/>
      <c r="CO73" s="927"/>
      <c r="CP73" s="927"/>
      <c r="CQ73" s="928"/>
      <c r="CR73" s="926"/>
      <c r="CS73" s="927"/>
      <c r="CT73" s="927"/>
      <c r="CU73" s="927"/>
      <c r="CV73" s="928"/>
      <c r="CW73" s="926"/>
      <c r="CX73" s="927"/>
      <c r="CY73" s="927"/>
      <c r="CZ73" s="927"/>
      <c r="DA73" s="928"/>
      <c r="DB73" s="926"/>
      <c r="DC73" s="927"/>
      <c r="DD73" s="927"/>
      <c r="DE73" s="927"/>
      <c r="DF73" s="928"/>
      <c r="DG73" s="926"/>
      <c r="DH73" s="927"/>
      <c r="DI73" s="927"/>
      <c r="DJ73" s="927"/>
      <c r="DK73" s="928"/>
      <c r="DL73" s="926"/>
      <c r="DM73" s="927"/>
      <c r="DN73" s="927"/>
      <c r="DO73" s="927"/>
      <c r="DP73" s="928"/>
      <c r="DQ73" s="926"/>
      <c r="DR73" s="927"/>
      <c r="DS73" s="927"/>
      <c r="DT73" s="927"/>
      <c r="DU73" s="928"/>
      <c r="DV73" s="923"/>
      <c r="DW73" s="924"/>
      <c r="DX73" s="924"/>
      <c r="DY73" s="924"/>
      <c r="DZ73" s="925"/>
      <c r="EA73" s="226"/>
    </row>
    <row r="74" spans="1:131" ht="26.25" customHeight="1" x14ac:dyDescent="0.15">
      <c r="A74" s="234">
        <v>7</v>
      </c>
      <c r="B74" s="940" t="s">
        <v>591</v>
      </c>
      <c r="C74" s="941"/>
      <c r="D74" s="941"/>
      <c r="E74" s="941"/>
      <c r="F74" s="941"/>
      <c r="G74" s="941"/>
      <c r="H74" s="941"/>
      <c r="I74" s="941"/>
      <c r="J74" s="941"/>
      <c r="K74" s="941"/>
      <c r="L74" s="941"/>
      <c r="M74" s="941"/>
      <c r="N74" s="941"/>
      <c r="O74" s="941"/>
      <c r="P74" s="942"/>
      <c r="Q74" s="943">
        <v>1445</v>
      </c>
      <c r="R74" s="898"/>
      <c r="S74" s="898"/>
      <c r="T74" s="898"/>
      <c r="U74" s="898"/>
      <c r="V74" s="898">
        <v>1444</v>
      </c>
      <c r="W74" s="898"/>
      <c r="X74" s="898"/>
      <c r="Y74" s="898"/>
      <c r="Z74" s="898"/>
      <c r="AA74" s="898">
        <v>1</v>
      </c>
      <c r="AB74" s="898"/>
      <c r="AC74" s="898"/>
      <c r="AD74" s="898"/>
      <c r="AE74" s="898"/>
      <c r="AF74" s="898">
        <v>1</v>
      </c>
      <c r="AG74" s="898"/>
      <c r="AH74" s="898"/>
      <c r="AI74" s="898"/>
      <c r="AJ74" s="898"/>
      <c r="AK74" s="898" t="s">
        <v>600</v>
      </c>
      <c r="AL74" s="898"/>
      <c r="AM74" s="898"/>
      <c r="AN74" s="898"/>
      <c r="AO74" s="898"/>
      <c r="AP74" s="898" t="s">
        <v>600</v>
      </c>
      <c r="AQ74" s="898"/>
      <c r="AR74" s="898"/>
      <c r="AS74" s="898"/>
      <c r="AT74" s="898"/>
      <c r="AU74" s="898" t="s">
        <v>600</v>
      </c>
      <c r="AV74" s="898"/>
      <c r="AW74" s="898"/>
      <c r="AX74" s="898"/>
      <c r="AY74" s="898"/>
      <c r="AZ74" s="895"/>
      <c r="BA74" s="895"/>
      <c r="BB74" s="895"/>
      <c r="BC74" s="895"/>
      <c r="BD74" s="896"/>
      <c r="BE74" s="237"/>
      <c r="BF74" s="237"/>
      <c r="BG74" s="237"/>
      <c r="BH74" s="237"/>
      <c r="BI74" s="237"/>
      <c r="BJ74" s="237"/>
      <c r="BK74" s="237"/>
      <c r="BL74" s="237"/>
      <c r="BM74" s="237"/>
      <c r="BN74" s="237"/>
      <c r="BO74" s="237"/>
      <c r="BP74" s="237"/>
      <c r="BQ74" s="234">
        <v>68</v>
      </c>
      <c r="BR74" s="239"/>
      <c r="BS74" s="923"/>
      <c r="BT74" s="924"/>
      <c r="BU74" s="924"/>
      <c r="BV74" s="924"/>
      <c r="BW74" s="924"/>
      <c r="BX74" s="924"/>
      <c r="BY74" s="924"/>
      <c r="BZ74" s="924"/>
      <c r="CA74" s="924"/>
      <c r="CB74" s="924"/>
      <c r="CC74" s="924"/>
      <c r="CD74" s="924"/>
      <c r="CE74" s="924"/>
      <c r="CF74" s="924"/>
      <c r="CG74" s="929"/>
      <c r="CH74" s="926"/>
      <c r="CI74" s="927"/>
      <c r="CJ74" s="927"/>
      <c r="CK74" s="927"/>
      <c r="CL74" s="928"/>
      <c r="CM74" s="926"/>
      <c r="CN74" s="927"/>
      <c r="CO74" s="927"/>
      <c r="CP74" s="927"/>
      <c r="CQ74" s="928"/>
      <c r="CR74" s="926"/>
      <c r="CS74" s="927"/>
      <c r="CT74" s="927"/>
      <c r="CU74" s="927"/>
      <c r="CV74" s="928"/>
      <c r="CW74" s="926"/>
      <c r="CX74" s="927"/>
      <c r="CY74" s="927"/>
      <c r="CZ74" s="927"/>
      <c r="DA74" s="928"/>
      <c r="DB74" s="926"/>
      <c r="DC74" s="927"/>
      <c r="DD74" s="927"/>
      <c r="DE74" s="927"/>
      <c r="DF74" s="928"/>
      <c r="DG74" s="926"/>
      <c r="DH74" s="927"/>
      <c r="DI74" s="927"/>
      <c r="DJ74" s="927"/>
      <c r="DK74" s="928"/>
      <c r="DL74" s="926"/>
      <c r="DM74" s="927"/>
      <c r="DN74" s="927"/>
      <c r="DO74" s="927"/>
      <c r="DP74" s="928"/>
      <c r="DQ74" s="926"/>
      <c r="DR74" s="927"/>
      <c r="DS74" s="927"/>
      <c r="DT74" s="927"/>
      <c r="DU74" s="928"/>
      <c r="DV74" s="923"/>
      <c r="DW74" s="924"/>
      <c r="DX74" s="924"/>
      <c r="DY74" s="924"/>
      <c r="DZ74" s="925"/>
      <c r="EA74" s="226"/>
    </row>
    <row r="75" spans="1:131" ht="26.25" customHeight="1" x14ac:dyDescent="0.15">
      <c r="A75" s="234">
        <v>8</v>
      </c>
      <c r="B75" s="940" t="s">
        <v>592</v>
      </c>
      <c r="C75" s="941"/>
      <c r="D75" s="941"/>
      <c r="E75" s="941"/>
      <c r="F75" s="941"/>
      <c r="G75" s="941"/>
      <c r="H75" s="941"/>
      <c r="I75" s="941"/>
      <c r="J75" s="941"/>
      <c r="K75" s="941"/>
      <c r="L75" s="941"/>
      <c r="M75" s="941"/>
      <c r="N75" s="941"/>
      <c r="O75" s="941"/>
      <c r="P75" s="942"/>
      <c r="Q75" s="944">
        <v>1</v>
      </c>
      <c r="R75" s="945"/>
      <c r="S75" s="945"/>
      <c r="T75" s="945"/>
      <c r="U75" s="897"/>
      <c r="V75" s="946">
        <v>0</v>
      </c>
      <c r="W75" s="945"/>
      <c r="X75" s="945"/>
      <c r="Y75" s="945"/>
      <c r="Z75" s="897"/>
      <c r="AA75" s="946">
        <v>1</v>
      </c>
      <c r="AB75" s="945"/>
      <c r="AC75" s="945"/>
      <c r="AD75" s="945"/>
      <c r="AE75" s="897"/>
      <c r="AF75" s="946">
        <v>1</v>
      </c>
      <c r="AG75" s="945"/>
      <c r="AH75" s="945"/>
      <c r="AI75" s="945"/>
      <c r="AJ75" s="897"/>
      <c r="AK75" s="946" t="s">
        <v>600</v>
      </c>
      <c r="AL75" s="945"/>
      <c r="AM75" s="945"/>
      <c r="AN75" s="945"/>
      <c r="AO75" s="897"/>
      <c r="AP75" s="946" t="s">
        <v>600</v>
      </c>
      <c r="AQ75" s="945"/>
      <c r="AR75" s="945"/>
      <c r="AS75" s="945"/>
      <c r="AT75" s="897"/>
      <c r="AU75" s="898" t="s">
        <v>600</v>
      </c>
      <c r="AV75" s="898"/>
      <c r="AW75" s="898"/>
      <c r="AX75" s="898"/>
      <c r="AY75" s="898"/>
      <c r="AZ75" s="895"/>
      <c r="BA75" s="895"/>
      <c r="BB75" s="895"/>
      <c r="BC75" s="895"/>
      <c r="BD75" s="896"/>
      <c r="BE75" s="237"/>
      <c r="BF75" s="237"/>
      <c r="BG75" s="237"/>
      <c r="BH75" s="237"/>
      <c r="BI75" s="237"/>
      <c r="BJ75" s="237"/>
      <c r="BK75" s="237"/>
      <c r="BL75" s="237"/>
      <c r="BM75" s="237"/>
      <c r="BN75" s="237"/>
      <c r="BO75" s="237"/>
      <c r="BP75" s="237"/>
      <c r="BQ75" s="234">
        <v>69</v>
      </c>
      <c r="BR75" s="239"/>
      <c r="BS75" s="923"/>
      <c r="BT75" s="924"/>
      <c r="BU75" s="924"/>
      <c r="BV75" s="924"/>
      <c r="BW75" s="924"/>
      <c r="BX75" s="924"/>
      <c r="BY75" s="924"/>
      <c r="BZ75" s="924"/>
      <c r="CA75" s="924"/>
      <c r="CB75" s="924"/>
      <c r="CC75" s="924"/>
      <c r="CD75" s="924"/>
      <c r="CE75" s="924"/>
      <c r="CF75" s="924"/>
      <c r="CG75" s="929"/>
      <c r="CH75" s="926"/>
      <c r="CI75" s="927"/>
      <c r="CJ75" s="927"/>
      <c r="CK75" s="927"/>
      <c r="CL75" s="928"/>
      <c r="CM75" s="926"/>
      <c r="CN75" s="927"/>
      <c r="CO75" s="927"/>
      <c r="CP75" s="927"/>
      <c r="CQ75" s="928"/>
      <c r="CR75" s="926"/>
      <c r="CS75" s="927"/>
      <c r="CT75" s="927"/>
      <c r="CU75" s="927"/>
      <c r="CV75" s="928"/>
      <c r="CW75" s="926"/>
      <c r="CX75" s="927"/>
      <c r="CY75" s="927"/>
      <c r="CZ75" s="927"/>
      <c r="DA75" s="928"/>
      <c r="DB75" s="926"/>
      <c r="DC75" s="927"/>
      <c r="DD75" s="927"/>
      <c r="DE75" s="927"/>
      <c r="DF75" s="928"/>
      <c r="DG75" s="926"/>
      <c r="DH75" s="927"/>
      <c r="DI75" s="927"/>
      <c r="DJ75" s="927"/>
      <c r="DK75" s="928"/>
      <c r="DL75" s="926"/>
      <c r="DM75" s="927"/>
      <c r="DN75" s="927"/>
      <c r="DO75" s="927"/>
      <c r="DP75" s="928"/>
      <c r="DQ75" s="926"/>
      <c r="DR75" s="927"/>
      <c r="DS75" s="927"/>
      <c r="DT75" s="927"/>
      <c r="DU75" s="928"/>
      <c r="DV75" s="923"/>
      <c r="DW75" s="924"/>
      <c r="DX75" s="924"/>
      <c r="DY75" s="924"/>
      <c r="DZ75" s="925"/>
      <c r="EA75" s="226"/>
    </row>
    <row r="76" spans="1:131" ht="26.25" customHeight="1" x14ac:dyDescent="0.15">
      <c r="A76" s="234">
        <v>9</v>
      </c>
      <c r="B76" s="940" t="s">
        <v>593</v>
      </c>
      <c r="C76" s="941"/>
      <c r="D76" s="941"/>
      <c r="E76" s="941"/>
      <c r="F76" s="941"/>
      <c r="G76" s="941"/>
      <c r="H76" s="941"/>
      <c r="I76" s="941"/>
      <c r="J76" s="941"/>
      <c r="K76" s="941"/>
      <c r="L76" s="941"/>
      <c r="M76" s="941"/>
      <c r="N76" s="941"/>
      <c r="O76" s="941"/>
      <c r="P76" s="942"/>
      <c r="Q76" s="944">
        <v>59</v>
      </c>
      <c r="R76" s="945"/>
      <c r="S76" s="945"/>
      <c r="T76" s="945"/>
      <c r="U76" s="897"/>
      <c r="V76" s="946">
        <v>33</v>
      </c>
      <c r="W76" s="945"/>
      <c r="X76" s="945"/>
      <c r="Y76" s="945"/>
      <c r="Z76" s="897"/>
      <c r="AA76" s="946">
        <v>26</v>
      </c>
      <c r="AB76" s="945"/>
      <c r="AC76" s="945"/>
      <c r="AD76" s="945"/>
      <c r="AE76" s="897"/>
      <c r="AF76" s="946">
        <v>26</v>
      </c>
      <c r="AG76" s="945"/>
      <c r="AH76" s="945"/>
      <c r="AI76" s="945"/>
      <c r="AJ76" s="897"/>
      <c r="AK76" s="946" t="s">
        <v>600</v>
      </c>
      <c r="AL76" s="945"/>
      <c r="AM76" s="945"/>
      <c r="AN76" s="945"/>
      <c r="AO76" s="897"/>
      <c r="AP76" s="946" t="s">
        <v>600</v>
      </c>
      <c r="AQ76" s="945"/>
      <c r="AR76" s="945"/>
      <c r="AS76" s="945"/>
      <c r="AT76" s="897"/>
      <c r="AU76" s="898" t="s">
        <v>600</v>
      </c>
      <c r="AV76" s="898"/>
      <c r="AW76" s="898"/>
      <c r="AX76" s="898"/>
      <c r="AY76" s="898"/>
      <c r="AZ76" s="895"/>
      <c r="BA76" s="895"/>
      <c r="BB76" s="895"/>
      <c r="BC76" s="895"/>
      <c r="BD76" s="896"/>
      <c r="BE76" s="237"/>
      <c r="BF76" s="237"/>
      <c r="BG76" s="237"/>
      <c r="BH76" s="237"/>
      <c r="BI76" s="237"/>
      <c r="BJ76" s="237"/>
      <c r="BK76" s="237"/>
      <c r="BL76" s="237"/>
      <c r="BM76" s="237"/>
      <c r="BN76" s="237"/>
      <c r="BO76" s="237"/>
      <c r="BP76" s="237"/>
      <c r="BQ76" s="234">
        <v>70</v>
      </c>
      <c r="BR76" s="239"/>
      <c r="BS76" s="923"/>
      <c r="BT76" s="924"/>
      <c r="BU76" s="924"/>
      <c r="BV76" s="924"/>
      <c r="BW76" s="924"/>
      <c r="BX76" s="924"/>
      <c r="BY76" s="924"/>
      <c r="BZ76" s="924"/>
      <c r="CA76" s="924"/>
      <c r="CB76" s="924"/>
      <c r="CC76" s="924"/>
      <c r="CD76" s="924"/>
      <c r="CE76" s="924"/>
      <c r="CF76" s="924"/>
      <c r="CG76" s="929"/>
      <c r="CH76" s="926"/>
      <c r="CI76" s="927"/>
      <c r="CJ76" s="927"/>
      <c r="CK76" s="927"/>
      <c r="CL76" s="928"/>
      <c r="CM76" s="926"/>
      <c r="CN76" s="927"/>
      <c r="CO76" s="927"/>
      <c r="CP76" s="927"/>
      <c r="CQ76" s="928"/>
      <c r="CR76" s="926"/>
      <c r="CS76" s="927"/>
      <c r="CT76" s="927"/>
      <c r="CU76" s="927"/>
      <c r="CV76" s="928"/>
      <c r="CW76" s="926"/>
      <c r="CX76" s="927"/>
      <c r="CY76" s="927"/>
      <c r="CZ76" s="927"/>
      <c r="DA76" s="928"/>
      <c r="DB76" s="926"/>
      <c r="DC76" s="927"/>
      <c r="DD76" s="927"/>
      <c r="DE76" s="927"/>
      <c r="DF76" s="928"/>
      <c r="DG76" s="926"/>
      <c r="DH76" s="927"/>
      <c r="DI76" s="927"/>
      <c r="DJ76" s="927"/>
      <c r="DK76" s="928"/>
      <c r="DL76" s="926"/>
      <c r="DM76" s="927"/>
      <c r="DN76" s="927"/>
      <c r="DO76" s="927"/>
      <c r="DP76" s="928"/>
      <c r="DQ76" s="926"/>
      <c r="DR76" s="927"/>
      <c r="DS76" s="927"/>
      <c r="DT76" s="927"/>
      <c r="DU76" s="928"/>
      <c r="DV76" s="923"/>
      <c r="DW76" s="924"/>
      <c r="DX76" s="924"/>
      <c r="DY76" s="924"/>
      <c r="DZ76" s="925"/>
      <c r="EA76" s="226"/>
    </row>
    <row r="77" spans="1:131" ht="26.25" customHeight="1" x14ac:dyDescent="0.15">
      <c r="A77" s="234">
        <v>10</v>
      </c>
      <c r="B77" s="940" t="s">
        <v>594</v>
      </c>
      <c r="C77" s="941"/>
      <c r="D77" s="941"/>
      <c r="E77" s="941"/>
      <c r="F77" s="941"/>
      <c r="G77" s="941"/>
      <c r="H77" s="941"/>
      <c r="I77" s="941"/>
      <c r="J77" s="941"/>
      <c r="K77" s="941"/>
      <c r="L77" s="941"/>
      <c r="M77" s="941"/>
      <c r="N77" s="941"/>
      <c r="O77" s="941"/>
      <c r="P77" s="942"/>
      <c r="Q77" s="944">
        <v>42</v>
      </c>
      <c r="R77" s="945"/>
      <c r="S77" s="945"/>
      <c r="T77" s="945"/>
      <c r="U77" s="897"/>
      <c r="V77" s="946">
        <v>41</v>
      </c>
      <c r="W77" s="945"/>
      <c r="X77" s="945"/>
      <c r="Y77" s="945"/>
      <c r="Z77" s="897"/>
      <c r="AA77" s="946">
        <v>1</v>
      </c>
      <c r="AB77" s="945"/>
      <c r="AC77" s="945"/>
      <c r="AD77" s="945"/>
      <c r="AE77" s="897"/>
      <c r="AF77" s="946">
        <v>1</v>
      </c>
      <c r="AG77" s="945"/>
      <c r="AH77" s="945"/>
      <c r="AI77" s="945"/>
      <c r="AJ77" s="897"/>
      <c r="AK77" s="946" t="s">
        <v>600</v>
      </c>
      <c r="AL77" s="945"/>
      <c r="AM77" s="945"/>
      <c r="AN77" s="945"/>
      <c r="AO77" s="897"/>
      <c r="AP77" s="946" t="s">
        <v>600</v>
      </c>
      <c r="AQ77" s="945"/>
      <c r="AR77" s="945"/>
      <c r="AS77" s="945"/>
      <c r="AT77" s="897"/>
      <c r="AU77" s="898" t="s">
        <v>600</v>
      </c>
      <c r="AV77" s="898"/>
      <c r="AW77" s="898"/>
      <c r="AX77" s="898"/>
      <c r="AY77" s="898"/>
      <c r="AZ77" s="895"/>
      <c r="BA77" s="895"/>
      <c r="BB77" s="895"/>
      <c r="BC77" s="895"/>
      <c r="BD77" s="896"/>
      <c r="BE77" s="237"/>
      <c r="BF77" s="237"/>
      <c r="BG77" s="237"/>
      <c r="BH77" s="237"/>
      <c r="BI77" s="237"/>
      <c r="BJ77" s="237"/>
      <c r="BK77" s="237"/>
      <c r="BL77" s="237"/>
      <c r="BM77" s="237"/>
      <c r="BN77" s="237"/>
      <c r="BO77" s="237"/>
      <c r="BP77" s="237"/>
      <c r="BQ77" s="234">
        <v>71</v>
      </c>
      <c r="BR77" s="239"/>
      <c r="BS77" s="923"/>
      <c r="BT77" s="924"/>
      <c r="BU77" s="924"/>
      <c r="BV77" s="924"/>
      <c r="BW77" s="924"/>
      <c r="BX77" s="924"/>
      <c r="BY77" s="924"/>
      <c r="BZ77" s="924"/>
      <c r="CA77" s="924"/>
      <c r="CB77" s="924"/>
      <c r="CC77" s="924"/>
      <c r="CD77" s="924"/>
      <c r="CE77" s="924"/>
      <c r="CF77" s="924"/>
      <c r="CG77" s="929"/>
      <c r="CH77" s="926"/>
      <c r="CI77" s="927"/>
      <c r="CJ77" s="927"/>
      <c r="CK77" s="927"/>
      <c r="CL77" s="928"/>
      <c r="CM77" s="926"/>
      <c r="CN77" s="927"/>
      <c r="CO77" s="927"/>
      <c r="CP77" s="927"/>
      <c r="CQ77" s="928"/>
      <c r="CR77" s="926"/>
      <c r="CS77" s="927"/>
      <c r="CT77" s="927"/>
      <c r="CU77" s="927"/>
      <c r="CV77" s="928"/>
      <c r="CW77" s="926"/>
      <c r="CX77" s="927"/>
      <c r="CY77" s="927"/>
      <c r="CZ77" s="927"/>
      <c r="DA77" s="928"/>
      <c r="DB77" s="926"/>
      <c r="DC77" s="927"/>
      <c r="DD77" s="927"/>
      <c r="DE77" s="927"/>
      <c r="DF77" s="928"/>
      <c r="DG77" s="926"/>
      <c r="DH77" s="927"/>
      <c r="DI77" s="927"/>
      <c r="DJ77" s="927"/>
      <c r="DK77" s="928"/>
      <c r="DL77" s="926"/>
      <c r="DM77" s="927"/>
      <c r="DN77" s="927"/>
      <c r="DO77" s="927"/>
      <c r="DP77" s="928"/>
      <c r="DQ77" s="926"/>
      <c r="DR77" s="927"/>
      <c r="DS77" s="927"/>
      <c r="DT77" s="927"/>
      <c r="DU77" s="928"/>
      <c r="DV77" s="923"/>
      <c r="DW77" s="924"/>
      <c r="DX77" s="924"/>
      <c r="DY77" s="924"/>
      <c r="DZ77" s="925"/>
      <c r="EA77" s="226"/>
    </row>
    <row r="78" spans="1:131" ht="26.25" customHeight="1" x14ac:dyDescent="0.15">
      <c r="A78" s="234">
        <v>11</v>
      </c>
      <c r="B78" s="940"/>
      <c r="C78" s="941"/>
      <c r="D78" s="941"/>
      <c r="E78" s="941"/>
      <c r="F78" s="941"/>
      <c r="G78" s="941"/>
      <c r="H78" s="941"/>
      <c r="I78" s="941"/>
      <c r="J78" s="941"/>
      <c r="K78" s="941"/>
      <c r="L78" s="941"/>
      <c r="M78" s="941"/>
      <c r="N78" s="941"/>
      <c r="O78" s="941"/>
      <c r="P78" s="942"/>
      <c r="Q78" s="943"/>
      <c r="R78" s="898"/>
      <c r="S78" s="898"/>
      <c r="T78" s="898"/>
      <c r="U78" s="898"/>
      <c r="V78" s="898"/>
      <c r="W78" s="898"/>
      <c r="X78" s="898"/>
      <c r="Y78" s="898"/>
      <c r="Z78" s="898"/>
      <c r="AA78" s="898"/>
      <c r="AB78" s="898"/>
      <c r="AC78" s="898"/>
      <c r="AD78" s="898"/>
      <c r="AE78" s="898"/>
      <c r="AF78" s="898"/>
      <c r="AG78" s="898"/>
      <c r="AH78" s="898"/>
      <c r="AI78" s="898"/>
      <c r="AJ78" s="898"/>
      <c r="AK78" s="898"/>
      <c r="AL78" s="898"/>
      <c r="AM78" s="898"/>
      <c r="AN78" s="898"/>
      <c r="AO78" s="898"/>
      <c r="AP78" s="898"/>
      <c r="AQ78" s="898"/>
      <c r="AR78" s="898"/>
      <c r="AS78" s="898"/>
      <c r="AT78" s="898"/>
      <c r="AU78" s="898"/>
      <c r="AV78" s="898"/>
      <c r="AW78" s="898"/>
      <c r="AX78" s="898"/>
      <c r="AY78" s="898"/>
      <c r="AZ78" s="895"/>
      <c r="BA78" s="895"/>
      <c r="BB78" s="895"/>
      <c r="BC78" s="895"/>
      <c r="BD78" s="896"/>
      <c r="BE78" s="237"/>
      <c r="BF78" s="237"/>
      <c r="BG78" s="237"/>
      <c r="BH78" s="237"/>
      <c r="BI78" s="237"/>
      <c r="BJ78" s="226"/>
      <c r="BK78" s="226"/>
      <c r="BL78" s="226"/>
      <c r="BM78" s="226"/>
      <c r="BN78" s="226"/>
      <c r="BO78" s="237"/>
      <c r="BP78" s="237"/>
      <c r="BQ78" s="234">
        <v>72</v>
      </c>
      <c r="BR78" s="239"/>
      <c r="BS78" s="923"/>
      <c r="BT78" s="924"/>
      <c r="BU78" s="924"/>
      <c r="BV78" s="924"/>
      <c r="BW78" s="924"/>
      <c r="BX78" s="924"/>
      <c r="BY78" s="924"/>
      <c r="BZ78" s="924"/>
      <c r="CA78" s="924"/>
      <c r="CB78" s="924"/>
      <c r="CC78" s="924"/>
      <c r="CD78" s="924"/>
      <c r="CE78" s="924"/>
      <c r="CF78" s="924"/>
      <c r="CG78" s="929"/>
      <c r="CH78" s="926"/>
      <c r="CI78" s="927"/>
      <c r="CJ78" s="927"/>
      <c r="CK78" s="927"/>
      <c r="CL78" s="928"/>
      <c r="CM78" s="926"/>
      <c r="CN78" s="927"/>
      <c r="CO78" s="927"/>
      <c r="CP78" s="927"/>
      <c r="CQ78" s="928"/>
      <c r="CR78" s="926"/>
      <c r="CS78" s="927"/>
      <c r="CT78" s="927"/>
      <c r="CU78" s="927"/>
      <c r="CV78" s="928"/>
      <c r="CW78" s="926"/>
      <c r="CX78" s="927"/>
      <c r="CY78" s="927"/>
      <c r="CZ78" s="927"/>
      <c r="DA78" s="928"/>
      <c r="DB78" s="926"/>
      <c r="DC78" s="927"/>
      <c r="DD78" s="927"/>
      <c r="DE78" s="927"/>
      <c r="DF78" s="928"/>
      <c r="DG78" s="926"/>
      <c r="DH78" s="927"/>
      <c r="DI78" s="927"/>
      <c r="DJ78" s="927"/>
      <c r="DK78" s="928"/>
      <c r="DL78" s="926"/>
      <c r="DM78" s="927"/>
      <c r="DN78" s="927"/>
      <c r="DO78" s="927"/>
      <c r="DP78" s="928"/>
      <c r="DQ78" s="926"/>
      <c r="DR78" s="927"/>
      <c r="DS78" s="927"/>
      <c r="DT78" s="927"/>
      <c r="DU78" s="928"/>
      <c r="DV78" s="923"/>
      <c r="DW78" s="924"/>
      <c r="DX78" s="924"/>
      <c r="DY78" s="924"/>
      <c r="DZ78" s="925"/>
      <c r="EA78" s="226"/>
    </row>
    <row r="79" spans="1:131" ht="26.25" customHeight="1" x14ac:dyDescent="0.15">
      <c r="A79" s="234">
        <v>12</v>
      </c>
      <c r="B79" s="940"/>
      <c r="C79" s="941"/>
      <c r="D79" s="941"/>
      <c r="E79" s="941"/>
      <c r="F79" s="941"/>
      <c r="G79" s="941"/>
      <c r="H79" s="941"/>
      <c r="I79" s="941"/>
      <c r="J79" s="941"/>
      <c r="K79" s="941"/>
      <c r="L79" s="941"/>
      <c r="M79" s="941"/>
      <c r="N79" s="941"/>
      <c r="O79" s="941"/>
      <c r="P79" s="942"/>
      <c r="Q79" s="943"/>
      <c r="R79" s="898"/>
      <c r="S79" s="898"/>
      <c r="T79" s="898"/>
      <c r="U79" s="898"/>
      <c r="V79" s="898"/>
      <c r="W79" s="898"/>
      <c r="X79" s="898"/>
      <c r="Y79" s="898"/>
      <c r="Z79" s="898"/>
      <c r="AA79" s="898"/>
      <c r="AB79" s="898"/>
      <c r="AC79" s="898"/>
      <c r="AD79" s="898"/>
      <c r="AE79" s="898"/>
      <c r="AF79" s="898"/>
      <c r="AG79" s="898"/>
      <c r="AH79" s="898"/>
      <c r="AI79" s="898"/>
      <c r="AJ79" s="898"/>
      <c r="AK79" s="898"/>
      <c r="AL79" s="898"/>
      <c r="AM79" s="898"/>
      <c r="AN79" s="898"/>
      <c r="AO79" s="898"/>
      <c r="AP79" s="898"/>
      <c r="AQ79" s="898"/>
      <c r="AR79" s="898"/>
      <c r="AS79" s="898"/>
      <c r="AT79" s="898"/>
      <c r="AU79" s="898"/>
      <c r="AV79" s="898"/>
      <c r="AW79" s="898"/>
      <c r="AX79" s="898"/>
      <c r="AY79" s="898"/>
      <c r="AZ79" s="895"/>
      <c r="BA79" s="895"/>
      <c r="BB79" s="895"/>
      <c r="BC79" s="895"/>
      <c r="BD79" s="896"/>
      <c r="BE79" s="237"/>
      <c r="BF79" s="237"/>
      <c r="BG79" s="237"/>
      <c r="BH79" s="237"/>
      <c r="BI79" s="237"/>
      <c r="BJ79" s="226"/>
      <c r="BK79" s="226"/>
      <c r="BL79" s="226"/>
      <c r="BM79" s="226"/>
      <c r="BN79" s="226"/>
      <c r="BO79" s="237"/>
      <c r="BP79" s="237"/>
      <c r="BQ79" s="234">
        <v>73</v>
      </c>
      <c r="BR79" s="239"/>
      <c r="BS79" s="923"/>
      <c r="BT79" s="924"/>
      <c r="BU79" s="924"/>
      <c r="BV79" s="924"/>
      <c r="BW79" s="924"/>
      <c r="BX79" s="924"/>
      <c r="BY79" s="924"/>
      <c r="BZ79" s="924"/>
      <c r="CA79" s="924"/>
      <c r="CB79" s="924"/>
      <c r="CC79" s="924"/>
      <c r="CD79" s="924"/>
      <c r="CE79" s="924"/>
      <c r="CF79" s="924"/>
      <c r="CG79" s="929"/>
      <c r="CH79" s="926"/>
      <c r="CI79" s="927"/>
      <c r="CJ79" s="927"/>
      <c r="CK79" s="927"/>
      <c r="CL79" s="928"/>
      <c r="CM79" s="926"/>
      <c r="CN79" s="927"/>
      <c r="CO79" s="927"/>
      <c r="CP79" s="927"/>
      <c r="CQ79" s="928"/>
      <c r="CR79" s="926"/>
      <c r="CS79" s="927"/>
      <c r="CT79" s="927"/>
      <c r="CU79" s="927"/>
      <c r="CV79" s="928"/>
      <c r="CW79" s="926"/>
      <c r="CX79" s="927"/>
      <c r="CY79" s="927"/>
      <c r="CZ79" s="927"/>
      <c r="DA79" s="928"/>
      <c r="DB79" s="926"/>
      <c r="DC79" s="927"/>
      <c r="DD79" s="927"/>
      <c r="DE79" s="927"/>
      <c r="DF79" s="928"/>
      <c r="DG79" s="926"/>
      <c r="DH79" s="927"/>
      <c r="DI79" s="927"/>
      <c r="DJ79" s="927"/>
      <c r="DK79" s="928"/>
      <c r="DL79" s="926"/>
      <c r="DM79" s="927"/>
      <c r="DN79" s="927"/>
      <c r="DO79" s="927"/>
      <c r="DP79" s="928"/>
      <c r="DQ79" s="926"/>
      <c r="DR79" s="927"/>
      <c r="DS79" s="927"/>
      <c r="DT79" s="927"/>
      <c r="DU79" s="928"/>
      <c r="DV79" s="923"/>
      <c r="DW79" s="924"/>
      <c r="DX79" s="924"/>
      <c r="DY79" s="924"/>
      <c r="DZ79" s="925"/>
      <c r="EA79" s="226"/>
    </row>
    <row r="80" spans="1:131" ht="26.25" customHeight="1" x14ac:dyDescent="0.15">
      <c r="A80" s="234">
        <v>13</v>
      </c>
      <c r="B80" s="940"/>
      <c r="C80" s="941"/>
      <c r="D80" s="941"/>
      <c r="E80" s="941"/>
      <c r="F80" s="941"/>
      <c r="G80" s="941"/>
      <c r="H80" s="941"/>
      <c r="I80" s="941"/>
      <c r="J80" s="941"/>
      <c r="K80" s="941"/>
      <c r="L80" s="941"/>
      <c r="M80" s="941"/>
      <c r="N80" s="941"/>
      <c r="O80" s="941"/>
      <c r="P80" s="942"/>
      <c r="Q80" s="943"/>
      <c r="R80" s="898"/>
      <c r="S80" s="898"/>
      <c r="T80" s="898"/>
      <c r="U80" s="898"/>
      <c r="V80" s="898"/>
      <c r="W80" s="898"/>
      <c r="X80" s="898"/>
      <c r="Y80" s="898"/>
      <c r="Z80" s="898"/>
      <c r="AA80" s="898"/>
      <c r="AB80" s="898"/>
      <c r="AC80" s="898"/>
      <c r="AD80" s="898"/>
      <c r="AE80" s="898"/>
      <c r="AF80" s="898"/>
      <c r="AG80" s="898"/>
      <c r="AH80" s="898"/>
      <c r="AI80" s="898"/>
      <c r="AJ80" s="898"/>
      <c r="AK80" s="898"/>
      <c r="AL80" s="898"/>
      <c r="AM80" s="898"/>
      <c r="AN80" s="898"/>
      <c r="AO80" s="898"/>
      <c r="AP80" s="898"/>
      <c r="AQ80" s="898"/>
      <c r="AR80" s="898"/>
      <c r="AS80" s="898"/>
      <c r="AT80" s="898"/>
      <c r="AU80" s="898"/>
      <c r="AV80" s="898"/>
      <c r="AW80" s="898"/>
      <c r="AX80" s="898"/>
      <c r="AY80" s="898"/>
      <c r="AZ80" s="895"/>
      <c r="BA80" s="895"/>
      <c r="BB80" s="895"/>
      <c r="BC80" s="895"/>
      <c r="BD80" s="896"/>
      <c r="BE80" s="237"/>
      <c r="BF80" s="237"/>
      <c r="BG80" s="237"/>
      <c r="BH80" s="237"/>
      <c r="BI80" s="237"/>
      <c r="BJ80" s="237"/>
      <c r="BK80" s="237"/>
      <c r="BL80" s="237"/>
      <c r="BM80" s="237"/>
      <c r="BN80" s="237"/>
      <c r="BO80" s="237"/>
      <c r="BP80" s="237"/>
      <c r="BQ80" s="234">
        <v>74</v>
      </c>
      <c r="BR80" s="239"/>
      <c r="BS80" s="923"/>
      <c r="BT80" s="924"/>
      <c r="BU80" s="924"/>
      <c r="BV80" s="924"/>
      <c r="BW80" s="924"/>
      <c r="BX80" s="924"/>
      <c r="BY80" s="924"/>
      <c r="BZ80" s="924"/>
      <c r="CA80" s="924"/>
      <c r="CB80" s="924"/>
      <c r="CC80" s="924"/>
      <c r="CD80" s="924"/>
      <c r="CE80" s="924"/>
      <c r="CF80" s="924"/>
      <c r="CG80" s="929"/>
      <c r="CH80" s="926"/>
      <c r="CI80" s="927"/>
      <c r="CJ80" s="927"/>
      <c r="CK80" s="927"/>
      <c r="CL80" s="928"/>
      <c r="CM80" s="926"/>
      <c r="CN80" s="927"/>
      <c r="CO80" s="927"/>
      <c r="CP80" s="927"/>
      <c r="CQ80" s="928"/>
      <c r="CR80" s="926"/>
      <c r="CS80" s="927"/>
      <c r="CT80" s="927"/>
      <c r="CU80" s="927"/>
      <c r="CV80" s="928"/>
      <c r="CW80" s="926"/>
      <c r="CX80" s="927"/>
      <c r="CY80" s="927"/>
      <c r="CZ80" s="927"/>
      <c r="DA80" s="928"/>
      <c r="DB80" s="926"/>
      <c r="DC80" s="927"/>
      <c r="DD80" s="927"/>
      <c r="DE80" s="927"/>
      <c r="DF80" s="928"/>
      <c r="DG80" s="926"/>
      <c r="DH80" s="927"/>
      <c r="DI80" s="927"/>
      <c r="DJ80" s="927"/>
      <c r="DK80" s="928"/>
      <c r="DL80" s="926"/>
      <c r="DM80" s="927"/>
      <c r="DN80" s="927"/>
      <c r="DO80" s="927"/>
      <c r="DP80" s="928"/>
      <c r="DQ80" s="926"/>
      <c r="DR80" s="927"/>
      <c r="DS80" s="927"/>
      <c r="DT80" s="927"/>
      <c r="DU80" s="928"/>
      <c r="DV80" s="923"/>
      <c r="DW80" s="924"/>
      <c r="DX80" s="924"/>
      <c r="DY80" s="924"/>
      <c r="DZ80" s="925"/>
      <c r="EA80" s="226"/>
    </row>
    <row r="81" spans="1:131" ht="26.25" customHeight="1" x14ac:dyDescent="0.15">
      <c r="A81" s="234">
        <v>14</v>
      </c>
      <c r="B81" s="940"/>
      <c r="C81" s="941"/>
      <c r="D81" s="941"/>
      <c r="E81" s="941"/>
      <c r="F81" s="941"/>
      <c r="G81" s="941"/>
      <c r="H81" s="941"/>
      <c r="I81" s="941"/>
      <c r="J81" s="941"/>
      <c r="K81" s="941"/>
      <c r="L81" s="941"/>
      <c r="M81" s="941"/>
      <c r="N81" s="941"/>
      <c r="O81" s="941"/>
      <c r="P81" s="942"/>
      <c r="Q81" s="943"/>
      <c r="R81" s="898"/>
      <c r="S81" s="898"/>
      <c r="T81" s="898"/>
      <c r="U81" s="898"/>
      <c r="V81" s="898"/>
      <c r="W81" s="898"/>
      <c r="X81" s="898"/>
      <c r="Y81" s="898"/>
      <c r="Z81" s="898"/>
      <c r="AA81" s="898"/>
      <c r="AB81" s="898"/>
      <c r="AC81" s="898"/>
      <c r="AD81" s="898"/>
      <c r="AE81" s="898"/>
      <c r="AF81" s="898"/>
      <c r="AG81" s="898"/>
      <c r="AH81" s="898"/>
      <c r="AI81" s="898"/>
      <c r="AJ81" s="898"/>
      <c r="AK81" s="898"/>
      <c r="AL81" s="898"/>
      <c r="AM81" s="898"/>
      <c r="AN81" s="898"/>
      <c r="AO81" s="898"/>
      <c r="AP81" s="898"/>
      <c r="AQ81" s="898"/>
      <c r="AR81" s="898"/>
      <c r="AS81" s="898"/>
      <c r="AT81" s="898"/>
      <c r="AU81" s="898"/>
      <c r="AV81" s="898"/>
      <c r="AW81" s="898"/>
      <c r="AX81" s="898"/>
      <c r="AY81" s="898"/>
      <c r="AZ81" s="895"/>
      <c r="BA81" s="895"/>
      <c r="BB81" s="895"/>
      <c r="BC81" s="895"/>
      <c r="BD81" s="896"/>
      <c r="BE81" s="237"/>
      <c r="BF81" s="237"/>
      <c r="BG81" s="237"/>
      <c r="BH81" s="237"/>
      <c r="BI81" s="237"/>
      <c r="BJ81" s="237"/>
      <c r="BK81" s="237"/>
      <c r="BL81" s="237"/>
      <c r="BM81" s="237"/>
      <c r="BN81" s="237"/>
      <c r="BO81" s="237"/>
      <c r="BP81" s="237"/>
      <c r="BQ81" s="234">
        <v>75</v>
      </c>
      <c r="BR81" s="239"/>
      <c r="BS81" s="923"/>
      <c r="BT81" s="924"/>
      <c r="BU81" s="924"/>
      <c r="BV81" s="924"/>
      <c r="BW81" s="924"/>
      <c r="BX81" s="924"/>
      <c r="BY81" s="924"/>
      <c r="BZ81" s="924"/>
      <c r="CA81" s="924"/>
      <c r="CB81" s="924"/>
      <c r="CC81" s="924"/>
      <c r="CD81" s="924"/>
      <c r="CE81" s="924"/>
      <c r="CF81" s="924"/>
      <c r="CG81" s="929"/>
      <c r="CH81" s="926"/>
      <c r="CI81" s="927"/>
      <c r="CJ81" s="927"/>
      <c r="CK81" s="927"/>
      <c r="CL81" s="928"/>
      <c r="CM81" s="926"/>
      <c r="CN81" s="927"/>
      <c r="CO81" s="927"/>
      <c r="CP81" s="927"/>
      <c r="CQ81" s="928"/>
      <c r="CR81" s="926"/>
      <c r="CS81" s="927"/>
      <c r="CT81" s="927"/>
      <c r="CU81" s="927"/>
      <c r="CV81" s="928"/>
      <c r="CW81" s="926"/>
      <c r="CX81" s="927"/>
      <c r="CY81" s="927"/>
      <c r="CZ81" s="927"/>
      <c r="DA81" s="928"/>
      <c r="DB81" s="926"/>
      <c r="DC81" s="927"/>
      <c r="DD81" s="927"/>
      <c r="DE81" s="927"/>
      <c r="DF81" s="928"/>
      <c r="DG81" s="926"/>
      <c r="DH81" s="927"/>
      <c r="DI81" s="927"/>
      <c r="DJ81" s="927"/>
      <c r="DK81" s="928"/>
      <c r="DL81" s="926"/>
      <c r="DM81" s="927"/>
      <c r="DN81" s="927"/>
      <c r="DO81" s="927"/>
      <c r="DP81" s="928"/>
      <c r="DQ81" s="926"/>
      <c r="DR81" s="927"/>
      <c r="DS81" s="927"/>
      <c r="DT81" s="927"/>
      <c r="DU81" s="928"/>
      <c r="DV81" s="923"/>
      <c r="DW81" s="924"/>
      <c r="DX81" s="924"/>
      <c r="DY81" s="924"/>
      <c r="DZ81" s="925"/>
      <c r="EA81" s="226"/>
    </row>
    <row r="82" spans="1:131" ht="26.25" customHeight="1" x14ac:dyDescent="0.15">
      <c r="A82" s="234">
        <v>15</v>
      </c>
      <c r="B82" s="940"/>
      <c r="C82" s="941"/>
      <c r="D82" s="941"/>
      <c r="E82" s="941"/>
      <c r="F82" s="941"/>
      <c r="G82" s="941"/>
      <c r="H82" s="941"/>
      <c r="I82" s="941"/>
      <c r="J82" s="941"/>
      <c r="K82" s="941"/>
      <c r="L82" s="941"/>
      <c r="M82" s="941"/>
      <c r="N82" s="941"/>
      <c r="O82" s="941"/>
      <c r="P82" s="942"/>
      <c r="Q82" s="943"/>
      <c r="R82" s="898"/>
      <c r="S82" s="898"/>
      <c r="T82" s="898"/>
      <c r="U82" s="898"/>
      <c r="V82" s="898"/>
      <c r="W82" s="898"/>
      <c r="X82" s="898"/>
      <c r="Y82" s="898"/>
      <c r="Z82" s="898"/>
      <c r="AA82" s="898"/>
      <c r="AB82" s="898"/>
      <c r="AC82" s="898"/>
      <c r="AD82" s="898"/>
      <c r="AE82" s="898"/>
      <c r="AF82" s="898"/>
      <c r="AG82" s="898"/>
      <c r="AH82" s="898"/>
      <c r="AI82" s="898"/>
      <c r="AJ82" s="898"/>
      <c r="AK82" s="898"/>
      <c r="AL82" s="898"/>
      <c r="AM82" s="898"/>
      <c r="AN82" s="898"/>
      <c r="AO82" s="898"/>
      <c r="AP82" s="898"/>
      <c r="AQ82" s="898"/>
      <c r="AR82" s="898"/>
      <c r="AS82" s="898"/>
      <c r="AT82" s="898"/>
      <c r="AU82" s="898"/>
      <c r="AV82" s="898"/>
      <c r="AW82" s="898"/>
      <c r="AX82" s="898"/>
      <c r="AY82" s="898"/>
      <c r="AZ82" s="895"/>
      <c r="BA82" s="895"/>
      <c r="BB82" s="895"/>
      <c r="BC82" s="895"/>
      <c r="BD82" s="896"/>
      <c r="BE82" s="237"/>
      <c r="BF82" s="237"/>
      <c r="BG82" s="237"/>
      <c r="BH82" s="237"/>
      <c r="BI82" s="237"/>
      <c r="BJ82" s="237"/>
      <c r="BK82" s="237"/>
      <c r="BL82" s="237"/>
      <c r="BM82" s="237"/>
      <c r="BN82" s="237"/>
      <c r="BO82" s="237"/>
      <c r="BP82" s="237"/>
      <c r="BQ82" s="234">
        <v>76</v>
      </c>
      <c r="BR82" s="239"/>
      <c r="BS82" s="923"/>
      <c r="BT82" s="924"/>
      <c r="BU82" s="924"/>
      <c r="BV82" s="924"/>
      <c r="BW82" s="924"/>
      <c r="BX82" s="924"/>
      <c r="BY82" s="924"/>
      <c r="BZ82" s="924"/>
      <c r="CA82" s="924"/>
      <c r="CB82" s="924"/>
      <c r="CC82" s="924"/>
      <c r="CD82" s="924"/>
      <c r="CE82" s="924"/>
      <c r="CF82" s="924"/>
      <c r="CG82" s="929"/>
      <c r="CH82" s="926"/>
      <c r="CI82" s="927"/>
      <c r="CJ82" s="927"/>
      <c r="CK82" s="927"/>
      <c r="CL82" s="928"/>
      <c r="CM82" s="926"/>
      <c r="CN82" s="927"/>
      <c r="CO82" s="927"/>
      <c r="CP82" s="927"/>
      <c r="CQ82" s="928"/>
      <c r="CR82" s="926"/>
      <c r="CS82" s="927"/>
      <c r="CT82" s="927"/>
      <c r="CU82" s="927"/>
      <c r="CV82" s="928"/>
      <c r="CW82" s="926"/>
      <c r="CX82" s="927"/>
      <c r="CY82" s="927"/>
      <c r="CZ82" s="927"/>
      <c r="DA82" s="928"/>
      <c r="DB82" s="926"/>
      <c r="DC82" s="927"/>
      <c r="DD82" s="927"/>
      <c r="DE82" s="927"/>
      <c r="DF82" s="928"/>
      <c r="DG82" s="926"/>
      <c r="DH82" s="927"/>
      <c r="DI82" s="927"/>
      <c r="DJ82" s="927"/>
      <c r="DK82" s="928"/>
      <c r="DL82" s="926"/>
      <c r="DM82" s="927"/>
      <c r="DN82" s="927"/>
      <c r="DO82" s="927"/>
      <c r="DP82" s="928"/>
      <c r="DQ82" s="926"/>
      <c r="DR82" s="927"/>
      <c r="DS82" s="927"/>
      <c r="DT82" s="927"/>
      <c r="DU82" s="928"/>
      <c r="DV82" s="923"/>
      <c r="DW82" s="924"/>
      <c r="DX82" s="924"/>
      <c r="DY82" s="924"/>
      <c r="DZ82" s="925"/>
      <c r="EA82" s="226"/>
    </row>
    <row r="83" spans="1:131" ht="26.25" customHeight="1" x14ac:dyDescent="0.15">
      <c r="A83" s="234">
        <v>16</v>
      </c>
      <c r="B83" s="940"/>
      <c r="C83" s="941"/>
      <c r="D83" s="941"/>
      <c r="E83" s="941"/>
      <c r="F83" s="941"/>
      <c r="G83" s="941"/>
      <c r="H83" s="941"/>
      <c r="I83" s="941"/>
      <c r="J83" s="941"/>
      <c r="K83" s="941"/>
      <c r="L83" s="941"/>
      <c r="M83" s="941"/>
      <c r="N83" s="941"/>
      <c r="O83" s="941"/>
      <c r="P83" s="942"/>
      <c r="Q83" s="943"/>
      <c r="R83" s="898"/>
      <c r="S83" s="898"/>
      <c r="T83" s="898"/>
      <c r="U83" s="898"/>
      <c r="V83" s="898"/>
      <c r="W83" s="898"/>
      <c r="X83" s="898"/>
      <c r="Y83" s="898"/>
      <c r="Z83" s="898"/>
      <c r="AA83" s="898"/>
      <c r="AB83" s="898"/>
      <c r="AC83" s="898"/>
      <c r="AD83" s="898"/>
      <c r="AE83" s="898"/>
      <c r="AF83" s="898"/>
      <c r="AG83" s="898"/>
      <c r="AH83" s="898"/>
      <c r="AI83" s="898"/>
      <c r="AJ83" s="898"/>
      <c r="AK83" s="898"/>
      <c r="AL83" s="898"/>
      <c r="AM83" s="898"/>
      <c r="AN83" s="898"/>
      <c r="AO83" s="898"/>
      <c r="AP83" s="898"/>
      <c r="AQ83" s="898"/>
      <c r="AR83" s="898"/>
      <c r="AS83" s="898"/>
      <c r="AT83" s="898"/>
      <c r="AU83" s="898"/>
      <c r="AV83" s="898"/>
      <c r="AW83" s="898"/>
      <c r="AX83" s="898"/>
      <c r="AY83" s="898"/>
      <c r="AZ83" s="895"/>
      <c r="BA83" s="895"/>
      <c r="BB83" s="895"/>
      <c r="BC83" s="895"/>
      <c r="BD83" s="896"/>
      <c r="BE83" s="237"/>
      <c r="BF83" s="237"/>
      <c r="BG83" s="237"/>
      <c r="BH83" s="237"/>
      <c r="BI83" s="237"/>
      <c r="BJ83" s="237"/>
      <c r="BK83" s="237"/>
      <c r="BL83" s="237"/>
      <c r="BM83" s="237"/>
      <c r="BN83" s="237"/>
      <c r="BO83" s="237"/>
      <c r="BP83" s="237"/>
      <c r="BQ83" s="234">
        <v>77</v>
      </c>
      <c r="BR83" s="239"/>
      <c r="BS83" s="923"/>
      <c r="BT83" s="924"/>
      <c r="BU83" s="924"/>
      <c r="BV83" s="924"/>
      <c r="BW83" s="924"/>
      <c r="BX83" s="924"/>
      <c r="BY83" s="924"/>
      <c r="BZ83" s="924"/>
      <c r="CA83" s="924"/>
      <c r="CB83" s="924"/>
      <c r="CC83" s="924"/>
      <c r="CD83" s="924"/>
      <c r="CE83" s="924"/>
      <c r="CF83" s="924"/>
      <c r="CG83" s="929"/>
      <c r="CH83" s="926"/>
      <c r="CI83" s="927"/>
      <c r="CJ83" s="927"/>
      <c r="CK83" s="927"/>
      <c r="CL83" s="928"/>
      <c r="CM83" s="926"/>
      <c r="CN83" s="927"/>
      <c r="CO83" s="927"/>
      <c r="CP83" s="927"/>
      <c r="CQ83" s="928"/>
      <c r="CR83" s="926"/>
      <c r="CS83" s="927"/>
      <c r="CT83" s="927"/>
      <c r="CU83" s="927"/>
      <c r="CV83" s="928"/>
      <c r="CW83" s="926"/>
      <c r="CX83" s="927"/>
      <c r="CY83" s="927"/>
      <c r="CZ83" s="927"/>
      <c r="DA83" s="928"/>
      <c r="DB83" s="926"/>
      <c r="DC83" s="927"/>
      <c r="DD83" s="927"/>
      <c r="DE83" s="927"/>
      <c r="DF83" s="928"/>
      <c r="DG83" s="926"/>
      <c r="DH83" s="927"/>
      <c r="DI83" s="927"/>
      <c r="DJ83" s="927"/>
      <c r="DK83" s="928"/>
      <c r="DL83" s="926"/>
      <c r="DM83" s="927"/>
      <c r="DN83" s="927"/>
      <c r="DO83" s="927"/>
      <c r="DP83" s="928"/>
      <c r="DQ83" s="926"/>
      <c r="DR83" s="927"/>
      <c r="DS83" s="927"/>
      <c r="DT83" s="927"/>
      <c r="DU83" s="928"/>
      <c r="DV83" s="923"/>
      <c r="DW83" s="924"/>
      <c r="DX83" s="924"/>
      <c r="DY83" s="924"/>
      <c r="DZ83" s="925"/>
      <c r="EA83" s="226"/>
    </row>
    <row r="84" spans="1:131" ht="26.25" customHeight="1" x14ac:dyDescent="0.15">
      <c r="A84" s="234">
        <v>17</v>
      </c>
      <c r="B84" s="940"/>
      <c r="C84" s="941"/>
      <c r="D84" s="941"/>
      <c r="E84" s="941"/>
      <c r="F84" s="941"/>
      <c r="G84" s="941"/>
      <c r="H84" s="941"/>
      <c r="I84" s="941"/>
      <c r="J84" s="941"/>
      <c r="K84" s="941"/>
      <c r="L84" s="941"/>
      <c r="M84" s="941"/>
      <c r="N84" s="941"/>
      <c r="O84" s="941"/>
      <c r="P84" s="942"/>
      <c r="Q84" s="943"/>
      <c r="R84" s="898"/>
      <c r="S84" s="898"/>
      <c r="T84" s="898"/>
      <c r="U84" s="898"/>
      <c r="V84" s="898"/>
      <c r="W84" s="898"/>
      <c r="X84" s="898"/>
      <c r="Y84" s="898"/>
      <c r="Z84" s="898"/>
      <c r="AA84" s="898"/>
      <c r="AB84" s="898"/>
      <c r="AC84" s="898"/>
      <c r="AD84" s="898"/>
      <c r="AE84" s="898"/>
      <c r="AF84" s="898"/>
      <c r="AG84" s="898"/>
      <c r="AH84" s="898"/>
      <c r="AI84" s="898"/>
      <c r="AJ84" s="898"/>
      <c r="AK84" s="898"/>
      <c r="AL84" s="898"/>
      <c r="AM84" s="898"/>
      <c r="AN84" s="898"/>
      <c r="AO84" s="898"/>
      <c r="AP84" s="898"/>
      <c r="AQ84" s="898"/>
      <c r="AR84" s="898"/>
      <c r="AS84" s="898"/>
      <c r="AT84" s="898"/>
      <c r="AU84" s="898"/>
      <c r="AV84" s="898"/>
      <c r="AW84" s="898"/>
      <c r="AX84" s="898"/>
      <c r="AY84" s="898"/>
      <c r="AZ84" s="895"/>
      <c r="BA84" s="895"/>
      <c r="BB84" s="895"/>
      <c r="BC84" s="895"/>
      <c r="BD84" s="896"/>
      <c r="BE84" s="237"/>
      <c r="BF84" s="237"/>
      <c r="BG84" s="237"/>
      <c r="BH84" s="237"/>
      <c r="BI84" s="237"/>
      <c r="BJ84" s="237"/>
      <c r="BK84" s="237"/>
      <c r="BL84" s="237"/>
      <c r="BM84" s="237"/>
      <c r="BN84" s="237"/>
      <c r="BO84" s="237"/>
      <c r="BP84" s="237"/>
      <c r="BQ84" s="234">
        <v>78</v>
      </c>
      <c r="BR84" s="239"/>
      <c r="BS84" s="923"/>
      <c r="BT84" s="924"/>
      <c r="BU84" s="924"/>
      <c r="BV84" s="924"/>
      <c r="BW84" s="924"/>
      <c r="BX84" s="924"/>
      <c r="BY84" s="924"/>
      <c r="BZ84" s="924"/>
      <c r="CA84" s="924"/>
      <c r="CB84" s="924"/>
      <c r="CC84" s="924"/>
      <c r="CD84" s="924"/>
      <c r="CE84" s="924"/>
      <c r="CF84" s="924"/>
      <c r="CG84" s="929"/>
      <c r="CH84" s="926"/>
      <c r="CI84" s="927"/>
      <c r="CJ84" s="927"/>
      <c r="CK84" s="927"/>
      <c r="CL84" s="928"/>
      <c r="CM84" s="926"/>
      <c r="CN84" s="927"/>
      <c r="CO84" s="927"/>
      <c r="CP84" s="927"/>
      <c r="CQ84" s="928"/>
      <c r="CR84" s="926"/>
      <c r="CS84" s="927"/>
      <c r="CT84" s="927"/>
      <c r="CU84" s="927"/>
      <c r="CV84" s="928"/>
      <c r="CW84" s="926"/>
      <c r="CX84" s="927"/>
      <c r="CY84" s="927"/>
      <c r="CZ84" s="927"/>
      <c r="DA84" s="928"/>
      <c r="DB84" s="926"/>
      <c r="DC84" s="927"/>
      <c r="DD84" s="927"/>
      <c r="DE84" s="927"/>
      <c r="DF84" s="928"/>
      <c r="DG84" s="926"/>
      <c r="DH84" s="927"/>
      <c r="DI84" s="927"/>
      <c r="DJ84" s="927"/>
      <c r="DK84" s="928"/>
      <c r="DL84" s="926"/>
      <c r="DM84" s="927"/>
      <c r="DN84" s="927"/>
      <c r="DO84" s="927"/>
      <c r="DP84" s="928"/>
      <c r="DQ84" s="926"/>
      <c r="DR84" s="927"/>
      <c r="DS84" s="927"/>
      <c r="DT84" s="927"/>
      <c r="DU84" s="928"/>
      <c r="DV84" s="923"/>
      <c r="DW84" s="924"/>
      <c r="DX84" s="924"/>
      <c r="DY84" s="924"/>
      <c r="DZ84" s="925"/>
      <c r="EA84" s="226"/>
    </row>
    <row r="85" spans="1:131" ht="26.25" customHeight="1" x14ac:dyDescent="0.15">
      <c r="A85" s="234">
        <v>18</v>
      </c>
      <c r="B85" s="940"/>
      <c r="C85" s="941"/>
      <c r="D85" s="941"/>
      <c r="E85" s="941"/>
      <c r="F85" s="941"/>
      <c r="G85" s="941"/>
      <c r="H85" s="941"/>
      <c r="I85" s="941"/>
      <c r="J85" s="941"/>
      <c r="K85" s="941"/>
      <c r="L85" s="941"/>
      <c r="M85" s="941"/>
      <c r="N85" s="941"/>
      <c r="O85" s="941"/>
      <c r="P85" s="942"/>
      <c r="Q85" s="943"/>
      <c r="R85" s="898"/>
      <c r="S85" s="898"/>
      <c r="T85" s="898"/>
      <c r="U85" s="898"/>
      <c r="V85" s="898"/>
      <c r="W85" s="898"/>
      <c r="X85" s="898"/>
      <c r="Y85" s="898"/>
      <c r="Z85" s="898"/>
      <c r="AA85" s="898"/>
      <c r="AB85" s="898"/>
      <c r="AC85" s="898"/>
      <c r="AD85" s="898"/>
      <c r="AE85" s="898"/>
      <c r="AF85" s="898"/>
      <c r="AG85" s="898"/>
      <c r="AH85" s="898"/>
      <c r="AI85" s="898"/>
      <c r="AJ85" s="898"/>
      <c r="AK85" s="898"/>
      <c r="AL85" s="898"/>
      <c r="AM85" s="898"/>
      <c r="AN85" s="898"/>
      <c r="AO85" s="898"/>
      <c r="AP85" s="898"/>
      <c r="AQ85" s="898"/>
      <c r="AR85" s="898"/>
      <c r="AS85" s="898"/>
      <c r="AT85" s="898"/>
      <c r="AU85" s="898"/>
      <c r="AV85" s="898"/>
      <c r="AW85" s="898"/>
      <c r="AX85" s="898"/>
      <c r="AY85" s="898"/>
      <c r="AZ85" s="895"/>
      <c r="BA85" s="895"/>
      <c r="BB85" s="895"/>
      <c r="BC85" s="895"/>
      <c r="BD85" s="896"/>
      <c r="BE85" s="237"/>
      <c r="BF85" s="237"/>
      <c r="BG85" s="237"/>
      <c r="BH85" s="237"/>
      <c r="BI85" s="237"/>
      <c r="BJ85" s="237"/>
      <c r="BK85" s="237"/>
      <c r="BL85" s="237"/>
      <c r="BM85" s="237"/>
      <c r="BN85" s="237"/>
      <c r="BO85" s="237"/>
      <c r="BP85" s="237"/>
      <c r="BQ85" s="234">
        <v>79</v>
      </c>
      <c r="BR85" s="239"/>
      <c r="BS85" s="923"/>
      <c r="BT85" s="924"/>
      <c r="BU85" s="924"/>
      <c r="BV85" s="924"/>
      <c r="BW85" s="924"/>
      <c r="BX85" s="924"/>
      <c r="BY85" s="924"/>
      <c r="BZ85" s="924"/>
      <c r="CA85" s="924"/>
      <c r="CB85" s="924"/>
      <c r="CC85" s="924"/>
      <c r="CD85" s="924"/>
      <c r="CE85" s="924"/>
      <c r="CF85" s="924"/>
      <c r="CG85" s="929"/>
      <c r="CH85" s="926"/>
      <c r="CI85" s="927"/>
      <c r="CJ85" s="927"/>
      <c r="CK85" s="927"/>
      <c r="CL85" s="928"/>
      <c r="CM85" s="926"/>
      <c r="CN85" s="927"/>
      <c r="CO85" s="927"/>
      <c r="CP85" s="927"/>
      <c r="CQ85" s="928"/>
      <c r="CR85" s="926"/>
      <c r="CS85" s="927"/>
      <c r="CT85" s="927"/>
      <c r="CU85" s="927"/>
      <c r="CV85" s="928"/>
      <c r="CW85" s="926"/>
      <c r="CX85" s="927"/>
      <c r="CY85" s="927"/>
      <c r="CZ85" s="927"/>
      <c r="DA85" s="928"/>
      <c r="DB85" s="926"/>
      <c r="DC85" s="927"/>
      <c r="DD85" s="927"/>
      <c r="DE85" s="927"/>
      <c r="DF85" s="928"/>
      <c r="DG85" s="926"/>
      <c r="DH85" s="927"/>
      <c r="DI85" s="927"/>
      <c r="DJ85" s="927"/>
      <c r="DK85" s="928"/>
      <c r="DL85" s="926"/>
      <c r="DM85" s="927"/>
      <c r="DN85" s="927"/>
      <c r="DO85" s="927"/>
      <c r="DP85" s="928"/>
      <c r="DQ85" s="926"/>
      <c r="DR85" s="927"/>
      <c r="DS85" s="927"/>
      <c r="DT85" s="927"/>
      <c r="DU85" s="928"/>
      <c r="DV85" s="923"/>
      <c r="DW85" s="924"/>
      <c r="DX85" s="924"/>
      <c r="DY85" s="924"/>
      <c r="DZ85" s="925"/>
      <c r="EA85" s="226"/>
    </row>
    <row r="86" spans="1:131" ht="26.25" customHeight="1" x14ac:dyDescent="0.15">
      <c r="A86" s="234">
        <v>19</v>
      </c>
      <c r="B86" s="940"/>
      <c r="C86" s="941"/>
      <c r="D86" s="941"/>
      <c r="E86" s="941"/>
      <c r="F86" s="941"/>
      <c r="G86" s="941"/>
      <c r="H86" s="941"/>
      <c r="I86" s="941"/>
      <c r="J86" s="941"/>
      <c r="K86" s="941"/>
      <c r="L86" s="941"/>
      <c r="M86" s="941"/>
      <c r="N86" s="941"/>
      <c r="O86" s="941"/>
      <c r="P86" s="942"/>
      <c r="Q86" s="943"/>
      <c r="R86" s="898"/>
      <c r="S86" s="898"/>
      <c r="T86" s="898"/>
      <c r="U86" s="898"/>
      <c r="V86" s="898"/>
      <c r="W86" s="898"/>
      <c r="X86" s="898"/>
      <c r="Y86" s="898"/>
      <c r="Z86" s="898"/>
      <c r="AA86" s="898"/>
      <c r="AB86" s="898"/>
      <c r="AC86" s="898"/>
      <c r="AD86" s="898"/>
      <c r="AE86" s="898"/>
      <c r="AF86" s="898"/>
      <c r="AG86" s="898"/>
      <c r="AH86" s="898"/>
      <c r="AI86" s="898"/>
      <c r="AJ86" s="898"/>
      <c r="AK86" s="898"/>
      <c r="AL86" s="898"/>
      <c r="AM86" s="898"/>
      <c r="AN86" s="898"/>
      <c r="AO86" s="898"/>
      <c r="AP86" s="898"/>
      <c r="AQ86" s="898"/>
      <c r="AR86" s="898"/>
      <c r="AS86" s="898"/>
      <c r="AT86" s="898"/>
      <c r="AU86" s="898"/>
      <c r="AV86" s="898"/>
      <c r="AW86" s="898"/>
      <c r="AX86" s="898"/>
      <c r="AY86" s="898"/>
      <c r="AZ86" s="895"/>
      <c r="BA86" s="895"/>
      <c r="BB86" s="895"/>
      <c r="BC86" s="895"/>
      <c r="BD86" s="896"/>
      <c r="BE86" s="237"/>
      <c r="BF86" s="237"/>
      <c r="BG86" s="237"/>
      <c r="BH86" s="237"/>
      <c r="BI86" s="237"/>
      <c r="BJ86" s="237"/>
      <c r="BK86" s="237"/>
      <c r="BL86" s="237"/>
      <c r="BM86" s="237"/>
      <c r="BN86" s="237"/>
      <c r="BO86" s="237"/>
      <c r="BP86" s="237"/>
      <c r="BQ86" s="234">
        <v>80</v>
      </c>
      <c r="BR86" s="239"/>
      <c r="BS86" s="923"/>
      <c r="BT86" s="924"/>
      <c r="BU86" s="924"/>
      <c r="BV86" s="924"/>
      <c r="BW86" s="924"/>
      <c r="BX86" s="924"/>
      <c r="BY86" s="924"/>
      <c r="BZ86" s="924"/>
      <c r="CA86" s="924"/>
      <c r="CB86" s="924"/>
      <c r="CC86" s="924"/>
      <c r="CD86" s="924"/>
      <c r="CE86" s="924"/>
      <c r="CF86" s="924"/>
      <c r="CG86" s="929"/>
      <c r="CH86" s="926"/>
      <c r="CI86" s="927"/>
      <c r="CJ86" s="927"/>
      <c r="CK86" s="927"/>
      <c r="CL86" s="928"/>
      <c r="CM86" s="926"/>
      <c r="CN86" s="927"/>
      <c r="CO86" s="927"/>
      <c r="CP86" s="927"/>
      <c r="CQ86" s="928"/>
      <c r="CR86" s="926"/>
      <c r="CS86" s="927"/>
      <c r="CT86" s="927"/>
      <c r="CU86" s="927"/>
      <c r="CV86" s="928"/>
      <c r="CW86" s="926"/>
      <c r="CX86" s="927"/>
      <c r="CY86" s="927"/>
      <c r="CZ86" s="927"/>
      <c r="DA86" s="928"/>
      <c r="DB86" s="926"/>
      <c r="DC86" s="927"/>
      <c r="DD86" s="927"/>
      <c r="DE86" s="927"/>
      <c r="DF86" s="928"/>
      <c r="DG86" s="926"/>
      <c r="DH86" s="927"/>
      <c r="DI86" s="927"/>
      <c r="DJ86" s="927"/>
      <c r="DK86" s="928"/>
      <c r="DL86" s="926"/>
      <c r="DM86" s="927"/>
      <c r="DN86" s="927"/>
      <c r="DO86" s="927"/>
      <c r="DP86" s="928"/>
      <c r="DQ86" s="926"/>
      <c r="DR86" s="927"/>
      <c r="DS86" s="927"/>
      <c r="DT86" s="927"/>
      <c r="DU86" s="928"/>
      <c r="DV86" s="923"/>
      <c r="DW86" s="924"/>
      <c r="DX86" s="924"/>
      <c r="DY86" s="924"/>
      <c r="DZ86" s="925"/>
      <c r="EA86" s="226"/>
    </row>
    <row r="87" spans="1:131" ht="26.25" customHeight="1" x14ac:dyDescent="0.15">
      <c r="A87" s="240">
        <v>20</v>
      </c>
      <c r="B87" s="947"/>
      <c r="C87" s="948"/>
      <c r="D87" s="948"/>
      <c r="E87" s="948"/>
      <c r="F87" s="948"/>
      <c r="G87" s="948"/>
      <c r="H87" s="948"/>
      <c r="I87" s="948"/>
      <c r="J87" s="948"/>
      <c r="K87" s="948"/>
      <c r="L87" s="948"/>
      <c r="M87" s="948"/>
      <c r="N87" s="948"/>
      <c r="O87" s="948"/>
      <c r="P87" s="949"/>
      <c r="Q87" s="950"/>
      <c r="R87" s="951"/>
      <c r="S87" s="951"/>
      <c r="T87" s="951"/>
      <c r="U87" s="951"/>
      <c r="V87" s="951"/>
      <c r="W87" s="951"/>
      <c r="X87" s="951"/>
      <c r="Y87" s="951"/>
      <c r="Z87" s="951"/>
      <c r="AA87" s="951"/>
      <c r="AB87" s="951"/>
      <c r="AC87" s="951"/>
      <c r="AD87" s="951"/>
      <c r="AE87" s="951"/>
      <c r="AF87" s="951"/>
      <c r="AG87" s="951"/>
      <c r="AH87" s="951"/>
      <c r="AI87" s="951"/>
      <c r="AJ87" s="951"/>
      <c r="AK87" s="951"/>
      <c r="AL87" s="951"/>
      <c r="AM87" s="951"/>
      <c r="AN87" s="951"/>
      <c r="AO87" s="951"/>
      <c r="AP87" s="951"/>
      <c r="AQ87" s="951"/>
      <c r="AR87" s="951"/>
      <c r="AS87" s="951"/>
      <c r="AT87" s="951"/>
      <c r="AU87" s="951"/>
      <c r="AV87" s="951"/>
      <c r="AW87" s="951"/>
      <c r="AX87" s="951"/>
      <c r="AY87" s="951"/>
      <c r="AZ87" s="952"/>
      <c r="BA87" s="952"/>
      <c r="BB87" s="952"/>
      <c r="BC87" s="952"/>
      <c r="BD87" s="953"/>
      <c r="BE87" s="237"/>
      <c r="BF87" s="237"/>
      <c r="BG87" s="237"/>
      <c r="BH87" s="237"/>
      <c r="BI87" s="237"/>
      <c r="BJ87" s="237"/>
      <c r="BK87" s="237"/>
      <c r="BL87" s="237"/>
      <c r="BM87" s="237"/>
      <c r="BN87" s="237"/>
      <c r="BO87" s="237"/>
      <c r="BP87" s="237"/>
      <c r="BQ87" s="234">
        <v>81</v>
      </c>
      <c r="BR87" s="239"/>
      <c r="BS87" s="923"/>
      <c r="BT87" s="924"/>
      <c r="BU87" s="924"/>
      <c r="BV87" s="924"/>
      <c r="BW87" s="924"/>
      <c r="BX87" s="924"/>
      <c r="BY87" s="924"/>
      <c r="BZ87" s="924"/>
      <c r="CA87" s="924"/>
      <c r="CB87" s="924"/>
      <c r="CC87" s="924"/>
      <c r="CD87" s="924"/>
      <c r="CE87" s="924"/>
      <c r="CF87" s="924"/>
      <c r="CG87" s="929"/>
      <c r="CH87" s="926"/>
      <c r="CI87" s="927"/>
      <c r="CJ87" s="927"/>
      <c r="CK87" s="927"/>
      <c r="CL87" s="928"/>
      <c r="CM87" s="926"/>
      <c r="CN87" s="927"/>
      <c r="CO87" s="927"/>
      <c r="CP87" s="927"/>
      <c r="CQ87" s="928"/>
      <c r="CR87" s="926"/>
      <c r="CS87" s="927"/>
      <c r="CT87" s="927"/>
      <c r="CU87" s="927"/>
      <c r="CV87" s="928"/>
      <c r="CW87" s="926"/>
      <c r="CX87" s="927"/>
      <c r="CY87" s="927"/>
      <c r="CZ87" s="927"/>
      <c r="DA87" s="928"/>
      <c r="DB87" s="926"/>
      <c r="DC87" s="927"/>
      <c r="DD87" s="927"/>
      <c r="DE87" s="927"/>
      <c r="DF87" s="928"/>
      <c r="DG87" s="926"/>
      <c r="DH87" s="927"/>
      <c r="DI87" s="927"/>
      <c r="DJ87" s="927"/>
      <c r="DK87" s="928"/>
      <c r="DL87" s="926"/>
      <c r="DM87" s="927"/>
      <c r="DN87" s="927"/>
      <c r="DO87" s="927"/>
      <c r="DP87" s="928"/>
      <c r="DQ87" s="926"/>
      <c r="DR87" s="927"/>
      <c r="DS87" s="927"/>
      <c r="DT87" s="927"/>
      <c r="DU87" s="928"/>
      <c r="DV87" s="923"/>
      <c r="DW87" s="924"/>
      <c r="DX87" s="924"/>
      <c r="DY87" s="924"/>
      <c r="DZ87" s="925"/>
      <c r="EA87" s="226"/>
    </row>
    <row r="88" spans="1:131" ht="26.25" customHeight="1" thickBot="1" x14ac:dyDescent="0.2">
      <c r="A88" s="236" t="s">
        <v>387</v>
      </c>
      <c r="B88" s="853" t="s">
        <v>420</v>
      </c>
      <c r="C88" s="854"/>
      <c r="D88" s="854"/>
      <c r="E88" s="854"/>
      <c r="F88" s="854"/>
      <c r="G88" s="854"/>
      <c r="H88" s="854"/>
      <c r="I88" s="854"/>
      <c r="J88" s="854"/>
      <c r="K88" s="854"/>
      <c r="L88" s="854"/>
      <c r="M88" s="854"/>
      <c r="N88" s="854"/>
      <c r="O88" s="854"/>
      <c r="P88" s="855"/>
      <c r="Q88" s="904"/>
      <c r="R88" s="905"/>
      <c r="S88" s="905"/>
      <c r="T88" s="905"/>
      <c r="U88" s="905"/>
      <c r="V88" s="905"/>
      <c r="W88" s="905"/>
      <c r="X88" s="905"/>
      <c r="Y88" s="905"/>
      <c r="Z88" s="905"/>
      <c r="AA88" s="905"/>
      <c r="AB88" s="905"/>
      <c r="AC88" s="905"/>
      <c r="AD88" s="905"/>
      <c r="AE88" s="905"/>
      <c r="AF88" s="908">
        <f>SUM(AF68:AJ87)</f>
        <v>18323</v>
      </c>
      <c r="AG88" s="908"/>
      <c r="AH88" s="908"/>
      <c r="AI88" s="908"/>
      <c r="AJ88" s="908"/>
      <c r="AK88" s="905"/>
      <c r="AL88" s="905"/>
      <c r="AM88" s="905"/>
      <c r="AN88" s="905"/>
      <c r="AO88" s="905"/>
      <c r="AP88" s="908">
        <f>SUM(AP68:AT87)</f>
        <v>3232</v>
      </c>
      <c r="AQ88" s="908"/>
      <c r="AR88" s="908"/>
      <c r="AS88" s="908"/>
      <c r="AT88" s="908"/>
      <c r="AU88" s="908">
        <f>SUM(AU68:AY87)</f>
        <v>62</v>
      </c>
      <c r="AV88" s="908"/>
      <c r="AW88" s="908"/>
      <c r="AX88" s="908"/>
      <c r="AY88" s="908"/>
      <c r="AZ88" s="913"/>
      <c r="BA88" s="913"/>
      <c r="BB88" s="913"/>
      <c r="BC88" s="913"/>
      <c r="BD88" s="914"/>
      <c r="BE88" s="237"/>
      <c r="BF88" s="237"/>
      <c r="BG88" s="237"/>
      <c r="BH88" s="237"/>
      <c r="BI88" s="237"/>
      <c r="BJ88" s="237"/>
      <c r="BK88" s="237"/>
      <c r="BL88" s="237"/>
      <c r="BM88" s="237"/>
      <c r="BN88" s="237"/>
      <c r="BO88" s="237"/>
      <c r="BP88" s="237"/>
      <c r="BQ88" s="234">
        <v>82</v>
      </c>
      <c r="BR88" s="239"/>
      <c r="BS88" s="923"/>
      <c r="BT88" s="924"/>
      <c r="BU88" s="924"/>
      <c r="BV88" s="924"/>
      <c r="BW88" s="924"/>
      <c r="BX88" s="924"/>
      <c r="BY88" s="924"/>
      <c r="BZ88" s="924"/>
      <c r="CA88" s="924"/>
      <c r="CB88" s="924"/>
      <c r="CC88" s="924"/>
      <c r="CD88" s="924"/>
      <c r="CE88" s="924"/>
      <c r="CF88" s="924"/>
      <c r="CG88" s="929"/>
      <c r="CH88" s="926"/>
      <c r="CI88" s="927"/>
      <c r="CJ88" s="927"/>
      <c r="CK88" s="927"/>
      <c r="CL88" s="928"/>
      <c r="CM88" s="926"/>
      <c r="CN88" s="927"/>
      <c r="CO88" s="927"/>
      <c r="CP88" s="927"/>
      <c r="CQ88" s="928"/>
      <c r="CR88" s="926"/>
      <c r="CS88" s="927"/>
      <c r="CT88" s="927"/>
      <c r="CU88" s="927"/>
      <c r="CV88" s="928"/>
      <c r="CW88" s="926"/>
      <c r="CX88" s="927"/>
      <c r="CY88" s="927"/>
      <c r="CZ88" s="927"/>
      <c r="DA88" s="928"/>
      <c r="DB88" s="926"/>
      <c r="DC88" s="927"/>
      <c r="DD88" s="927"/>
      <c r="DE88" s="927"/>
      <c r="DF88" s="928"/>
      <c r="DG88" s="926"/>
      <c r="DH88" s="927"/>
      <c r="DI88" s="927"/>
      <c r="DJ88" s="927"/>
      <c r="DK88" s="928"/>
      <c r="DL88" s="926"/>
      <c r="DM88" s="927"/>
      <c r="DN88" s="927"/>
      <c r="DO88" s="927"/>
      <c r="DP88" s="928"/>
      <c r="DQ88" s="926"/>
      <c r="DR88" s="927"/>
      <c r="DS88" s="927"/>
      <c r="DT88" s="927"/>
      <c r="DU88" s="928"/>
      <c r="DV88" s="923"/>
      <c r="DW88" s="924"/>
      <c r="DX88" s="924"/>
      <c r="DY88" s="924"/>
      <c r="DZ88" s="925"/>
      <c r="EA88" s="226"/>
    </row>
    <row r="89" spans="1:131" ht="26.25" hidden="1" customHeight="1" x14ac:dyDescent="0.15">
      <c r="A89" s="241"/>
      <c r="B89" s="242"/>
      <c r="C89" s="242"/>
      <c r="D89" s="242"/>
      <c r="E89" s="242"/>
      <c r="F89" s="242"/>
      <c r="G89" s="242"/>
      <c r="H89" s="242"/>
      <c r="I89" s="242"/>
      <c r="J89" s="242"/>
      <c r="K89" s="242"/>
      <c r="L89" s="242"/>
      <c r="M89" s="242"/>
      <c r="N89" s="242"/>
      <c r="O89" s="242"/>
      <c r="P89" s="242"/>
      <c r="Q89" s="243"/>
      <c r="R89" s="243"/>
      <c r="S89" s="243"/>
      <c r="T89" s="243"/>
      <c r="U89" s="243"/>
      <c r="V89" s="243"/>
      <c r="W89" s="243"/>
      <c r="X89" s="243"/>
      <c r="Y89" s="243"/>
      <c r="Z89" s="243"/>
      <c r="AA89" s="243"/>
      <c r="AB89" s="243"/>
      <c r="AC89" s="243"/>
      <c r="AD89" s="243"/>
      <c r="AE89" s="243"/>
      <c r="AF89" s="243"/>
      <c r="AG89" s="243"/>
      <c r="AH89" s="243"/>
      <c r="AI89" s="243"/>
      <c r="AJ89" s="243"/>
      <c r="AK89" s="243"/>
      <c r="AL89" s="243"/>
      <c r="AM89" s="243"/>
      <c r="AN89" s="243"/>
      <c r="AO89" s="243"/>
      <c r="AP89" s="243"/>
      <c r="AQ89" s="243"/>
      <c r="AR89" s="243"/>
      <c r="AS89" s="243"/>
      <c r="AT89" s="243"/>
      <c r="AU89" s="243"/>
      <c r="AV89" s="243"/>
      <c r="AW89" s="243"/>
      <c r="AX89" s="243"/>
      <c r="AY89" s="243"/>
      <c r="AZ89" s="244"/>
      <c r="BA89" s="244"/>
      <c r="BB89" s="244"/>
      <c r="BC89" s="244"/>
      <c r="BD89" s="244"/>
      <c r="BE89" s="237"/>
      <c r="BF89" s="237"/>
      <c r="BG89" s="237"/>
      <c r="BH89" s="237"/>
      <c r="BI89" s="237"/>
      <c r="BJ89" s="237"/>
      <c r="BK89" s="237"/>
      <c r="BL89" s="237"/>
      <c r="BM89" s="237"/>
      <c r="BN89" s="237"/>
      <c r="BO89" s="237"/>
      <c r="BP89" s="237"/>
      <c r="BQ89" s="234">
        <v>83</v>
      </c>
      <c r="BR89" s="239"/>
      <c r="BS89" s="923"/>
      <c r="BT89" s="924"/>
      <c r="BU89" s="924"/>
      <c r="BV89" s="924"/>
      <c r="BW89" s="924"/>
      <c r="BX89" s="924"/>
      <c r="BY89" s="924"/>
      <c r="BZ89" s="924"/>
      <c r="CA89" s="924"/>
      <c r="CB89" s="924"/>
      <c r="CC89" s="924"/>
      <c r="CD89" s="924"/>
      <c r="CE89" s="924"/>
      <c r="CF89" s="924"/>
      <c r="CG89" s="929"/>
      <c r="CH89" s="926"/>
      <c r="CI89" s="927"/>
      <c r="CJ89" s="927"/>
      <c r="CK89" s="927"/>
      <c r="CL89" s="928"/>
      <c r="CM89" s="926"/>
      <c r="CN89" s="927"/>
      <c r="CO89" s="927"/>
      <c r="CP89" s="927"/>
      <c r="CQ89" s="928"/>
      <c r="CR89" s="926"/>
      <c r="CS89" s="927"/>
      <c r="CT89" s="927"/>
      <c r="CU89" s="927"/>
      <c r="CV89" s="928"/>
      <c r="CW89" s="926"/>
      <c r="CX89" s="927"/>
      <c r="CY89" s="927"/>
      <c r="CZ89" s="927"/>
      <c r="DA89" s="928"/>
      <c r="DB89" s="926"/>
      <c r="DC89" s="927"/>
      <c r="DD89" s="927"/>
      <c r="DE89" s="927"/>
      <c r="DF89" s="928"/>
      <c r="DG89" s="926"/>
      <c r="DH89" s="927"/>
      <c r="DI89" s="927"/>
      <c r="DJ89" s="927"/>
      <c r="DK89" s="928"/>
      <c r="DL89" s="926"/>
      <c r="DM89" s="927"/>
      <c r="DN89" s="927"/>
      <c r="DO89" s="927"/>
      <c r="DP89" s="928"/>
      <c r="DQ89" s="926"/>
      <c r="DR89" s="927"/>
      <c r="DS89" s="927"/>
      <c r="DT89" s="927"/>
      <c r="DU89" s="928"/>
      <c r="DV89" s="923"/>
      <c r="DW89" s="924"/>
      <c r="DX89" s="924"/>
      <c r="DY89" s="924"/>
      <c r="DZ89" s="925"/>
      <c r="EA89" s="226"/>
    </row>
    <row r="90" spans="1:131" ht="26.25" hidden="1" customHeight="1" x14ac:dyDescent="0.15">
      <c r="A90" s="241"/>
      <c r="B90" s="242"/>
      <c r="C90" s="242"/>
      <c r="D90" s="242"/>
      <c r="E90" s="242"/>
      <c r="F90" s="242"/>
      <c r="G90" s="242"/>
      <c r="H90" s="242"/>
      <c r="I90" s="242"/>
      <c r="J90" s="242"/>
      <c r="K90" s="242"/>
      <c r="L90" s="242"/>
      <c r="M90" s="242"/>
      <c r="N90" s="242"/>
      <c r="O90" s="242"/>
      <c r="P90" s="242"/>
      <c r="Q90" s="243"/>
      <c r="R90" s="243"/>
      <c r="S90" s="243"/>
      <c r="T90" s="243"/>
      <c r="U90" s="243"/>
      <c r="V90" s="243"/>
      <c r="W90" s="243"/>
      <c r="X90" s="243"/>
      <c r="Y90" s="243"/>
      <c r="Z90" s="243"/>
      <c r="AA90" s="243"/>
      <c r="AB90" s="243"/>
      <c r="AC90" s="243"/>
      <c r="AD90" s="243"/>
      <c r="AE90" s="243"/>
      <c r="AF90" s="243"/>
      <c r="AG90" s="243"/>
      <c r="AH90" s="243"/>
      <c r="AI90" s="243"/>
      <c r="AJ90" s="243"/>
      <c r="AK90" s="243"/>
      <c r="AL90" s="243"/>
      <c r="AM90" s="243"/>
      <c r="AN90" s="243"/>
      <c r="AO90" s="243"/>
      <c r="AP90" s="243"/>
      <c r="AQ90" s="243"/>
      <c r="AR90" s="243"/>
      <c r="AS90" s="243"/>
      <c r="AT90" s="243"/>
      <c r="AU90" s="243"/>
      <c r="AV90" s="243"/>
      <c r="AW90" s="243"/>
      <c r="AX90" s="243"/>
      <c r="AY90" s="243"/>
      <c r="AZ90" s="244"/>
      <c r="BA90" s="244"/>
      <c r="BB90" s="244"/>
      <c r="BC90" s="244"/>
      <c r="BD90" s="244"/>
      <c r="BE90" s="237"/>
      <c r="BF90" s="237"/>
      <c r="BG90" s="237"/>
      <c r="BH90" s="237"/>
      <c r="BI90" s="237"/>
      <c r="BJ90" s="237"/>
      <c r="BK90" s="237"/>
      <c r="BL90" s="237"/>
      <c r="BM90" s="237"/>
      <c r="BN90" s="237"/>
      <c r="BO90" s="237"/>
      <c r="BP90" s="237"/>
      <c r="BQ90" s="234">
        <v>84</v>
      </c>
      <c r="BR90" s="239"/>
      <c r="BS90" s="923"/>
      <c r="BT90" s="924"/>
      <c r="BU90" s="924"/>
      <c r="BV90" s="924"/>
      <c r="BW90" s="924"/>
      <c r="BX90" s="924"/>
      <c r="BY90" s="924"/>
      <c r="BZ90" s="924"/>
      <c r="CA90" s="924"/>
      <c r="CB90" s="924"/>
      <c r="CC90" s="924"/>
      <c r="CD90" s="924"/>
      <c r="CE90" s="924"/>
      <c r="CF90" s="924"/>
      <c r="CG90" s="929"/>
      <c r="CH90" s="926"/>
      <c r="CI90" s="927"/>
      <c r="CJ90" s="927"/>
      <c r="CK90" s="927"/>
      <c r="CL90" s="928"/>
      <c r="CM90" s="926"/>
      <c r="CN90" s="927"/>
      <c r="CO90" s="927"/>
      <c r="CP90" s="927"/>
      <c r="CQ90" s="928"/>
      <c r="CR90" s="926"/>
      <c r="CS90" s="927"/>
      <c r="CT90" s="927"/>
      <c r="CU90" s="927"/>
      <c r="CV90" s="928"/>
      <c r="CW90" s="926"/>
      <c r="CX90" s="927"/>
      <c r="CY90" s="927"/>
      <c r="CZ90" s="927"/>
      <c r="DA90" s="928"/>
      <c r="DB90" s="926"/>
      <c r="DC90" s="927"/>
      <c r="DD90" s="927"/>
      <c r="DE90" s="927"/>
      <c r="DF90" s="928"/>
      <c r="DG90" s="926"/>
      <c r="DH90" s="927"/>
      <c r="DI90" s="927"/>
      <c r="DJ90" s="927"/>
      <c r="DK90" s="928"/>
      <c r="DL90" s="926"/>
      <c r="DM90" s="927"/>
      <c r="DN90" s="927"/>
      <c r="DO90" s="927"/>
      <c r="DP90" s="928"/>
      <c r="DQ90" s="926"/>
      <c r="DR90" s="927"/>
      <c r="DS90" s="927"/>
      <c r="DT90" s="927"/>
      <c r="DU90" s="928"/>
      <c r="DV90" s="923"/>
      <c r="DW90" s="924"/>
      <c r="DX90" s="924"/>
      <c r="DY90" s="924"/>
      <c r="DZ90" s="925"/>
      <c r="EA90" s="226"/>
    </row>
    <row r="91" spans="1:131" ht="26.25" hidden="1" customHeight="1" x14ac:dyDescent="0.15">
      <c r="A91" s="241"/>
      <c r="B91" s="242"/>
      <c r="C91" s="242"/>
      <c r="D91" s="242"/>
      <c r="E91" s="242"/>
      <c r="F91" s="242"/>
      <c r="G91" s="242"/>
      <c r="H91" s="242"/>
      <c r="I91" s="242"/>
      <c r="J91" s="242"/>
      <c r="K91" s="242"/>
      <c r="L91" s="242"/>
      <c r="M91" s="242"/>
      <c r="N91" s="242"/>
      <c r="O91" s="242"/>
      <c r="P91" s="242"/>
      <c r="Q91" s="243"/>
      <c r="R91" s="243"/>
      <c r="S91" s="243"/>
      <c r="T91" s="243"/>
      <c r="U91" s="243"/>
      <c r="V91" s="243"/>
      <c r="W91" s="243"/>
      <c r="X91" s="243"/>
      <c r="Y91" s="243"/>
      <c r="Z91" s="243"/>
      <c r="AA91" s="243"/>
      <c r="AB91" s="243"/>
      <c r="AC91" s="243"/>
      <c r="AD91" s="243"/>
      <c r="AE91" s="243"/>
      <c r="AF91" s="243"/>
      <c r="AG91" s="243"/>
      <c r="AH91" s="243"/>
      <c r="AI91" s="243"/>
      <c r="AJ91" s="243"/>
      <c r="AK91" s="243"/>
      <c r="AL91" s="243"/>
      <c r="AM91" s="243"/>
      <c r="AN91" s="243"/>
      <c r="AO91" s="243"/>
      <c r="AP91" s="243"/>
      <c r="AQ91" s="243"/>
      <c r="AR91" s="243"/>
      <c r="AS91" s="243"/>
      <c r="AT91" s="243"/>
      <c r="AU91" s="243"/>
      <c r="AV91" s="243"/>
      <c r="AW91" s="243"/>
      <c r="AX91" s="243"/>
      <c r="AY91" s="243"/>
      <c r="AZ91" s="244"/>
      <c r="BA91" s="244"/>
      <c r="BB91" s="244"/>
      <c r="BC91" s="244"/>
      <c r="BD91" s="244"/>
      <c r="BE91" s="237"/>
      <c r="BF91" s="237"/>
      <c r="BG91" s="237"/>
      <c r="BH91" s="237"/>
      <c r="BI91" s="237"/>
      <c r="BJ91" s="237"/>
      <c r="BK91" s="237"/>
      <c r="BL91" s="237"/>
      <c r="BM91" s="237"/>
      <c r="BN91" s="237"/>
      <c r="BO91" s="237"/>
      <c r="BP91" s="237"/>
      <c r="BQ91" s="234">
        <v>85</v>
      </c>
      <c r="BR91" s="239"/>
      <c r="BS91" s="923"/>
      <c r="BT91" s="924"/>
      <c r="BU91" s="924"/>
      <c r="BV91" s="924"/>
      <c r="BW91" s="924"/>
      <c r="BX91" s="924"/>
      <c r="BY91" s="924"/>
      <c r="BZ91" s="924"/>
      <c r="CA91" s="924"/>
      <c r="CB91" s="924"/>
      <c r="CC91" s="924"/>
      <c r="CD91" s="924"/>
      <c r="CE91" s="924"/>
      <c r="CF91" s="924"/>
      <c r="CG91" s="929"/>
      <c r="CH91" s="926"/>
      <c r="CI91" s="927"/>
      <c r="CJ91" s="927"/>
      <c r="CK91" s="927"/>
      <c r="CL91" s="928"/>
      <c r="CM91" s="926"/>
      <c r="CN91" s="927"/>
      <c r="CO91" s="927"/>
      <c r="CP91" s="927"/>
      <c r="CQ91" s="928"/>
      <c r="CR91" s="926"/>
      <c r="CS91" s="927"/>
      <c r="CT91" s="927"/>
      <c r="CU91" s="927"/>
      <c r="CV91" s="928"/>
      <c r="CW91" s="926"/>
      <c r="CX91" s="927"/>
      <c r="CY91" s="927"/>
      <c r="CZ91" s="927"/>
      <c r="DA91" s="928"/>
      <c r="DB91" s="926"/>
      <c r="DC91" s="927"/>
      <c r="DD91" s="927"/>
      <c r="DE91" s="927"/>
      <c r="DF91" s="928"/>
      <c r="DG91" s="926"/>
      <c r="DH91" s="927"/>
      <c r="DI91" s="927"/>
      <c r="DJ91" s="927"/>
      <c r="DK91" s="928"/>
      <c r="DL91" s="926"/>
      <c r="DM91" s="927"/>
      <c r="DN91" s="927"/>
      <c r="DO91" s="927"/>
      <c r="DP91" s="928"/>
      <c r="DQ91" s="926"/>
      <c r="DR91" s="927"/>
      <c r="DS91" s="927"/>
      <c r="DT91" s="927"/>
      <c r="DU91" s="928"/>
      <c r="DV91" s="923"/>
      <c r="DW91" s="924"/>
      <c r="DX91" s="924"/>
      <c r="DY91" s="924"/>
      <c r="DZ91" s="925"/>
      <c r="EA91" s="226"/>
    </row>
    <row r="92" spans="1:131" ht="26.25" hidden="1" customHeight="1" x14ac:dyDescent="0.15">
      <c r="A92" s="241"/>
      <c r="B92" s="242"/>
      <c r="C92" s="242"/>
      <c r="D92" s="242"/>
      <c r="E92" s="242"/>
      <c r="F92" s="242"/>
      <c r="G92" s="242"/>
      <c r="H92" s="242"/>
      <c r="I92" s="242"/>
      <c r="J92" s="242"/>
      <c r="K92" s="242"/>
      <c r="L92" s="242"/>
      <c r="M92" s="242"/>
      <c r="N92" s="242"/>
      <c r="O92" s="242"/>
      <c r="P92" s="242"/>
      <c r="Q92" s="243"/>
      <c r="R92" s="243"/>
      <c r="S92" s="243"/>
      <c r="T92" s="243"/>
      <c r="U92" s="243"/>
      <c r="V92" s="243"/>
      <c r="W92" s="243"/>
      <c r="X92" s="243"/>
      <c r="Y92" s="243"/>
      <c r="Z92" s="243"/>
      <c r="AA92" s="243"/>
      <c r="AB92" s="243"/>
      <c r="AC92" s="243"/>
      <c r="AD92" s="243"/>
      <c r="AE92" s="243"/>
      <c r="AF92" s="243"/>
      <c r="AG92" s="243"/>
      <c r="AH92" s="243"/>
      <c r="AI92" s="243"/>
      <c r="AJ92" s="243"/>
      <c r="AK92" s="243"/>
      <c r="AL92" s="243"/>
      <c r="AM92" s="243"/>
      <c r="AN92" s="243"/>
      <c r="AO92" s="243"/>
      <c r="AP92" s="243"/>
      <c r="AQ92" s="243"/>
      <c r="AR92" s="243"/>
      <c r="AS92" s="243"/>
      <c r="AT92" s="243"/>
      <c r="AU92" s="243"/>
      <c r="AV92" s="243"/>
      <c r="AW92" s="243"/>
      <c r="AX92" s="243"/>
      <c r="AY92" s="243"/>
      <c r="AZ92" s="244"/>
      <c r="BA92" s="244"/>
      <c r="BB92" s="244"/>
      <c r="BC92" s="244"/>
      <c r="BD92" s="244"/>
      <c r="BE92" s="237"/>
      <c r="BF92" s="237"/>
      <c r="BG92" s="237"/>
      <c r="BH92" s="237"/>
      <c r="BI92" s="237"/>
      <c r="BJ92" s="237"/>
      <c r="BK92" s="237"/>
      <c r="BL92" s="237"/>
      <c r="BM92" s="237"/>
      <c r="BN92" s="237"/>
      <c r="BO92" s="237"/>
      <c r="BP92" s="237"/>
      <c r="BQ92" s="234">
        <v>86</v>
      </c>
      <c r="BR92" s="239"/>
      <c r="BS92" s="923"/>
      <c r="BT92" s="924"/>
      <c r="BU92" s="924"/>
      <c r="BV92" s="924"/>
      <c r="BW92" s="924"/>
      <c r="BX92" s="924"/>
      <c r="BY92" s="924"/>
      <c r="BZ92" s="924"/>
      <c r="CA92" s="924"/>
      <c r="CB92" s="924"/>
      <c r="CC92" s="924"/>
      <c r="CD92" s="924"/>
      <c r="CE92" s="924"/>
      <c r="CF92" s="924"/>
      <c r="CG92" s="929"/>
      <c r="CH92" s="926"/>
      <c r="CI92" s="927"/>
      <c r="CJ92" s="927"/>
      <c r="CK92" s="927"/>
      <c r="CL92" s="928"/>
      <c r="CM92" s="926"/>
      <c r="CN92" s="927"/>
      <c r="CO92" s="927"/>
      <c r="CP92" s="927"/>
      <c r="CQ92" s="928"/>
      <c r="CR92" s="926"/>
      <c r="CS92" s="927"/>
      <c r="CT92" s="927"/>
      <c r="CU92" s="927"/>
      <c r="CV92" s="928"/>
      <c r="CW92" s="926"/>
      <c r="CX92" s="927"/>
      <c r="CY92" s="927"/>
      <c r="CZ92" s="927"/>
      <c r="DA92" s="928"/>
      <c r="DB92" s="926"/>
      <c r="DC92" s="927"/>
      <c r="DD92" s="927"/>
      <c r="DE92" s="927"/>
      <c r="DF92" s="928"/>
      <c r="DG92" s="926"/>
      <c r="DH92" s="927"/>
      <c r="DI92" s="927"/>
      <c r="DJ92" s="927"/>
      <c r="DK92" s="928"/>
      <c r="DL92" s="926"/>
      <c r="DM92" s="927"/>
      <c r="DN92" s="927"/>
      <c r="DO92" s="927"/>
      <c r="DP92" s="928"/>
      <c r="DQ92" s="926"/>
      <c r="DR92" s="927"/>
      <c r="DS92" s="927"/>
      <c r="DT92" s="927"/>
      <c r="DU92" s="928"/>
      <c r="DV92" s="923"/>
      <c r="DW92" s="924"/>
      <c r="DX92" s="924"/>
      <c r="DY92" s="924"/>
      <c r="DZ92" s="925"/>
      <c r="EA92" s="226"/>
    </row>
    <row r="93" spans="1:131" ht="26.25" hidden="1" customHeight="1" x14ac:dyDescent="0.15">
      <c r="A93" s="241"/>
      <c r="B93" s="242"/>
      <c r="C93" s="242"/>
      <c r="D93" s="242"/>
      <c r="E93" s="242"/>
      <c r="F93" s="242"/>
      <c r="G93" s="242"/>
      <c r="H93" s="242"/>
      <c r="I93" s="242"/>
      <c r="J93" s="242"/>
      <c r="K93" s="242"/>
      <c r="L93" s="242"/>
      <c r="M93" s="242"/>
      <c r="N93" s="242"/>
      <c r="O93" s="242"/>
      <c r="P93" s="242"/>
      <c r="Q93" s="243"/>
      <c r="R93" s="243"/>
      <c r="S93" s="243"/>
      <c r="T93" s="243"/>
      <c r="U93" s="243"/>
      <c r="V93" s="243"/>
      <c r="W93" s="243"/>
      <c r="X93" s="243"/>
      <c r="Y93" s="243"/>
      <c r="Z93" s="243"/>
      <c r="AA93" s="243"/>
      <c r="AB93" s="243"/>
      <c r="AC93" s="243"/>
      <c r="AD93" s="243"/>
      <c r="AE93" s="243"/>
      <c r="AF93" s="243"/>
      <c r="AG93" s="243"/>
      <c r="AH93" s="243"/>
      <c r="AI93" s="243"/>
      <c r="AJ93" s="243"/>
      <c r="AK93" s="243"/>
      <c r="AL93" s="243"/>
      <c r="AM93" s="243"/>
      <c r="AN93" s="243"/>
      <c r="AO93" s="243"/>
      <c r="AP93" s="243"/>
      <c r="AQ93" s="243"/>
      <c r="AR93" s="243"/>
      <c r="AS93" s="243"/>
      <c r="AT93" s="243"/>
      <c r="AU93" s="243"/>
      <c r="AV93" s="243"/>
      <c r="AW93" s="243"/>
      <c r="AX93" s="243"/>
      <c r="AY93" s="243"/>
      <c r="AZ93" s="244"/>
      <c r="BA93" s="244"/>
      <c r="BB93" s="244"/>
      <c r="BC93" s="244"/>
      <c r="BD93" s="244"/>
      <c r="BE93" s="237"/>
      <c r="BF93" s="237"/>
      <c r="BG93" s="237"/>
      <c r="BH93" s="237"/>
      <c r="BI93" s="237"/>
      <c r="BJ93" s="237"/>
      <c r="BK93" s="237"/>
      <c r="BL93" s="237"/>
      <c r="BM93" s="237"/>
      <c r="BN93" s="237"/>
      <c r="BO93" s="237"/>
      <c r="BP93" s="237"/>
      <c r="BQ93" s="234">
        <v>87</v>
      </c>
      <c r="BR93" s="239"/>
      <c r="BS93" s="923"/>
      <c r="BT93" s="924"/>
      <c r="BU93" s="924"/>
      <c r="BV93" s="924"/>
      <c r="BW93" s="924"/>
      <c r="BX93" s="924"/>
      <c r="BY93" s="924"/>
      <c r="BZ93" s="924"/>
      <c r="CA93" s="924"/>
      <c r="CB93" s="924"/>
      <c r="CC93" s="924"/>
      <c r="CD93" s="924"/>
      <c r="CE93" s="924"/>
      <c r="CF93" s="924"/>
      <c r="CG93" s="929"/>
      <c r="CH93" s="926"/>
      <c r="CI93" s="927"/>
      <c r="CJ93" s="927"/>
      <c r="CK93" s="927"/>
      <c r="CL93" s="928"/>
      <c r="CM93" s="926"/>
      <c r="CN93" s="927"/>
      <c r="CO93" s="927"/>
      <c r="CP93" s="927"/>
      <c r="CQ93" s="928"/>
      <c r="CR93" s="926"/>
      <c r="CS93" s="927"/>
      <c r="CT93" s="927"/>
      <c r="CU93" s="927"/>
      <c r="CV93" s="928"/>
      <c r="CW93" s="926"/>
      <c r="CX93" s="927"/>
      <c r="CY93" s="927"/>
      <c r="CZ93" s="927"/>
      <c r="DA93" s="928"/>
      <c r="DB93" s="926"/>
      <c r="DC93" s="927"/>
      <c r="DD93" s="927"/>
      <c r="DE93" s="927"/>
      <c r="DF93" s="928"/>
      <c r="DG93" s="926"/>
      <c r="DH93" s="927"/>
      <c r="DI93" s="927"/>
      <c r="DJ93" s="927"/>
      <c r="DK93" s="928"/>
      <c r="DL93" s="926"/>
      <c r="DM93" s="927"/>
      <c r="DN93" s="927"/>
      <c r="DO93" s="927"/>
      <c r="DP93" s="928"/>
      <c r="DQ93" s="926"/>
      <c r="DR93" s="927"/>
      <c r="DS93" s="927"/>
      <c r="DT93" s="927"/>
      <c r="DU93" s="928"/>
      <c r="DV93" s="923"/>
      <c r="DW93" s="924"/>
      <c r="DX93" s="924"/>
      <c r="DY93" s="924"/>
      <c r="DZ93" s="925"/>
      <c r="EA93" s="226"/>
    </row>
    <row r="94" spans="1:131" ht="26.25" hidden="1" customHeight="1" x14ac:dyDescent="0.15">
      <c r="A94" s="241"/>
      <c r="B94" s="242"/>
      <c r="C94" s="242"/>
      <c r="D94" s="242"/>
      <c r="E94" s="242"/>
      <c r="F94" s="242"/>
      <c r="G94" s="242"/>
      <c r="H94" s="242"/>
      <c r="I94" s="242"/>
      <c r="J94" s="242"/>
      <c r="K94" s="242"/>
      <c r="L94" s="242"/>
      <c r="M94" s="242"/>
      <c r="N94" s="242"/>
      <c r="O94" s="242"/>
      <c r="P94" s="242"/>
      <c r="Q94" s="243"/>
      <c r="R94" s="243"/>
      <c r="S94" s="243"/>
      <c r="T94" s="243"/>
      <c r="U94" s="243"/>
      <c r="V94" s="243"/>
      <c r="W94" s="243"/>
      <c r="X94" s="243"/>
      <c r="Y94" s="243"/>
      <c r="Z94" s="243"/>
      <c r="AA94" s="243"/>
      <c r="AB94" s="243"/>
      <c r="AC94" s="243"/>
      <c r="AD94" s="243"/>
      <c r="AE94" s="243"/>
      <c r="AF94" s="243"/>
      <c r="AG94" s="243"/>
      <c r="AH94" s="243"/>
      <c r="AI94" s="243"/>
      <c r="AJ94" s="243"/>
      <c r="AK94" s="243"/>
      <c r="AL94" s="243"/>
      <c r="AM94" s="243"/>
      <c r="AN94" s="243"/>
      <c r="AO94" s="243"/>
      <c r="AP94" s="243"/>
      <c r="AQ94" s="243"/>
      <c r="AR94" s="243"/>
      <c r="AS94" s="243"/>
      <c r="AT94" s="243"/>
      <c r="AU94" s="243"/>
      <c r="AV94" s="243"/>
      <c r="AW94" s="243"/>
      <c r="AX94" s="243"/>
      <c r="AY94" s="243"/>
      <c r="AZ94" s="244"/>
      <c r="BA94" s="244"/>
      <c r="BB94" s="244"/>
      <c r="BC94" s="244"/>
      <c r="BD94" s="244"/>
      <c r="BE94" s="237"/>
      <c r="BF94" s="237"/>
      <c r="BG94" s="237"/>
      <c r="BH94" s="237"/>
      <c r="BI94" s="237"/>
      <c r="BJ94" s="237"/>
      <c r="BK94" s="237"/>
      <c r="BL94" s="237"/>
      <c r="BM94" s="237"/>
      <c r="BN94" s="237"/>
      <c r="BO94" s="237"/>
      <c r="BP94" s="237"/>
      <c r="BQ94" s="234">
        <v>88</v>
      </c>
      <c r="BR94" s="239"/>
      <c r="BS94" s="923"/>
      <c r="BT94" s="924"/>
      <c r="BU94" s="924"/>
      <c r="BV94" s="924"/>
      <c r="BW94" s="924"/>
      <c r="BX94" s="924"/>
      <c r="BY94" s="924"/>
      <c r="BZ94" s="924"/>
      <c r="CA94" s="924"/>
      <c r="CB94" s="924"/>
      <c r="CC94" s="924"/>
      <c r="CD94" s="924"/>
      <c r="CE94" s="924"/>
      <c r="CF94" s="924"/>
      <c r="CG94" s="929"/>
      <c r="CH94" s="926"/>
      <c r="CI94" s="927"/>
      <c r="CJ94" s="927"/>
      <c r="CK94" s="927"/>
      <c r="CL94" s="928"/>
      <c r="CM94" s="926"/>
      <c r="CN94" s="927"/>
      <c r="CO94" s="927"/>
      <c r="CP94" s="927"/>
      <c r="CQ94" s="928"/>
      <c r="CR94" s="926"/>
      <c r="CS94" s="927"/>
      <c r="CT94" s="927"/>
      <c r="CU94" s="927"/>
      <c r="CV94" s="928"/>
      <c r="CW94" s="926"/>
      <c r="CX94" s="927"/>
      <c r="CY94" s="927"/>
      <c r="CZ94" s="927"/>
      <c r="DA94" s="928"/>
      <c r="DB94" s="926"/>
      <c r="DC94" s="927"/>
      <c r="DD94" s="927"/>
      <c r="DE94" s="927"/>
      <c r="DF94" s="928"/>
      <c r="DG94" s="926"/>
      <c r="DH94" s="927"/>
      <c r="DI94" s="927"/>
      <c r="DJ94" s="927"/>
      <c r="DK94" s="928"/>
      <c r="DL94" s="926"/>
      <c r="DM94" s="927"/>
      <c r="DN94" s="927"/>
      <c r="DO94" s="927"/>
      <c r="DP94" s="928"/>
      <c r="DQ94" s="926"/>
      <c r="DR94" s="927"/>
      <c r="DS94" s="927"/>
      <c r="DT94" s="927"/>
      <c r="DU94" s="928"/>
      <c r="DV94" s="923"/>
      <c r="DW94" s="924"/>
      <c r="DX94" s="924"/>
      <c r="DY94" s="924"/>
      <c r="DZ94" s="925"/>
      <c r="EA94" s="226"/>
    </row>
    <row r="95" spans="1:131" ht="26.25" hidden="1" customHeight="1" x14ac:dyDescent="0.15">
      <c r="A95" s="241"/>
      <c r="B95" s="242"/>
      <c r="C95" s="242"/>
      <c r="D95" s="242"/>
      <c r="E95" s="242"/>
      <c r="F95" s="242"/>
      <c r="G95" s="242"/>
      <c r="H95" s="242"/>
      <c r="I95" s="242"/>
      <c r="J95" s="242"/>
      <c r="K95" s="242"/>
      <c r="L95" s="242"/>
      <c r="M95" s="242"/>
      <c r="N95" s="242"/>
      <c r="O95" s="242"/>
      <c r="P95" s="242"/>
      <c r="Q95" s="243"/>
      <c r="R95" s="243"/>
      <c r="S95" s="243"/>
      <c r="T95" s="243"/>
      <c r="U95" s="243"/>
      <c r="V95" s="243"/>
      <c r="W95" s="243"/>
      <c r="X95" s="243"/>
      <c r="Y95" s="243"/>
      <c r="Z95" s="243"/>
      <c r="AA95" s="243"/>
      <c r="AB95" s="243"/>
      <c r="AC95" s="243"/>
      <c r="AD95" s="243"/>
      <c r="AE95" s="243"/>
      <c r="AF95" s="243"/>
      <c r="AG95" s="243"/>
      <c r="AH95" s="243"/>
      <c r="AI95" s="243"/>
      <c r="AJ95" s="243"/>
      <c r="AK95" s="243"/>
      <c r="AL95" s="243"/>
      <c r="AM95" s="243"/>
      <c r="AN95" s="243"/>
      <c r="AO95" s="243"/>
      <c r="AP95" s="243"/>
      <c r="AQ95" s="243"/>
      <c r="AR95" s="243"/>
      <c r="AS95" s="243"/>
      <c r="AT95" s="243"/>
      <c r="AU95" s="243"/>
      <c r="AV95" s="243"/>
      <c r="AW95" s="243"/>
      <c r="AX95" s="243"/>
      <c r="AY95" s="243"/>
      <c r="AZ95" s="244"/>
      <c r="BA95" s="244"/>
      <c r="BB95" s="244"/>
      <c r="BC95" s="244"/>
      <c r="BD95" s="244"/>
      <c r="BE95" s="237"/>
      <c r="BF95" s="237"/>
      <c r="BG95" s="237"/>
      <c r="BH95" s="237"/>
      <c r="BI95" s="237"/>
      <c r="BJ95" s="237"/>
      <c r="BK95" s="237"/>
      <c r="BL95" s="237"/>
      <c r="BM95" s="237"/>
      <c r="BN95" s="237"/>
      <c r="BO95" s="237"/>
      <c r="BP95" s="237"/>
      <c r="BQ95" s="234">
        <v>89</v>
      </c>
      <c r="BR95" s="239"/>
      <c r="BS95" s="923"/>
      <c r="BT95" s="924"/>
      <c r="BU95" s="924"/>
      <c r="BV95" s="924"/>
      <c r="BW95" s="924"/>
      <c r="BX95" s="924"/>
      <c r="BY95" s="924"/>
      <c r="BZ95" s="924"/>
      <c r="CA95" s="924"/>
      <c r="CB95" s="924"/>
      <c r="CC95" s="924"/>
      <c r="CD95" s="924"/>
      <c r="CE95" s="924"/>
      <c r="CF95" s="924"/>
      <c r="CG95" s="929"/>
      <c r="CH95" s="926"/>
      <c r="CI95" s="927"/>
      <c r="CJ95" s="927"/>
      <c r="CK95" s="927"/>
      <c r="CL95" s="928"/>
      <c r="CM95" s="926"/>
      <c r="CN95" s="927"/>
      <c r="CO95" s="927"/>
      <c r="CP95" s="927"/>
      <c r="CQ95" s="928"/>
      <c r="CR95" s="926"/>
      <c r="CS95" s="927"/>
      <c r="CT95" s="927"/>
      <c r="CU95" s="927"/>
      <c r="CV95" s="928"/>
      <c r="CW95" s="926"/>
      <c r="CX95" s="927"/>
      <c r="CY95" s="927"/>
      <c r="CZ95" s="927"/>
      <c r="DA95" s="928"/>
      <c r="DB95" s="926"/>
      <c r="DC95" s="927"/>
      <c r="DD95" s="927"/>
      <c r="DE95" s="927"/>
      <c r="DF95" s="928"/>
      <c r="DG95" s="926"/>
      <c r="DH95" s="927"/>
      <c r="DI95" s="927"/>
      <c r="DJ95" s="927"/>
      <c r="DK95" s="928"/>
      <c r="DL95" s="926"/>
      <c r="DM95" s="927"/>
      <c r="DN95" s="927"/>
      <c r="DO95" s="927"/>
      <c r="DP95" s="928"/>
      <c r="DQ95" s="926"/>
      <c r="DR95" s="927"/>
      <c r="DS95" s="927"/>
      <c r="DT95" s="927"/>
      <c r="DU95" s="928"/>
      <c r="DV95" s="923"/>
      <c r="DW95" s="924"/>
      <c r="DX95" s="924"/>
      <c r="DY95" s="924"/>
      <c r="DZ95" s="925"/>
      <c r="EA95" s="226"/>
    </row>
    <row r="96" spans="1:131" ht="26.25" hidden="1" customHeight="1" x14ac:dyDescent="0.15">
      <c r="A96" s="241"/>
      <c r="B96" s="242"/>
      <c r="C96" s="242"/>
      <c r="D96" s="242"/>
      <c r="E96" s="242"/>
      <c r="F96" s="242"/>
      <c r="G96" s="242"/>
      <c r="H96" s="242"/>
      <c r="I96" s="242"/>
      <c r="J96" s="242"/>
      <c r="K96" s="242"/>
      <c r="L96" s="242"/>
      <c r="M96" s="242"/>
      <c r="N96" s="242"/>
      <c r="O96" s="242"/>
      <c r="P96" s="242"/>
      <c r="Q96" s="243"/>
      <c r="R96" s="243"/>
      <c r="S96" s="243"/>
      <c r="T96" s="243"/>
      <c r="U96" s="243"/>
      <c r="V96" s="243"/>
      <c r="W96" s="243"/>
      <c r="X96" s="243"/>
      <c r="Y96" s="243"/>
      <c r="Z96" s="243"/>
      <c r="AA96" s="243"/>
      <c r="AB96" s="243"/>
      <c r="AC96" s="243"/>
      <c r="AD96" s="243"/>
      <c r="AE96" s="243"/>
      <c r="AF96" s="243"/>
      <c r="AG96" s="243"/>
      <c r="AH96" s="243"/>
      <c r="AI96" s="243"/>
      <c r="AJ96" s="243"/>
      <c r="AK96" s="243"/>
      <c r="AL96" s="243"/>
      <c r="AM96" s="243"/>
      <c r="AN96" s="243"/>
      <c r="AO96" s="243"/>
      <c r="AP96" s="243"/>
      <c r="AQ96" s="243"/>
      <c r="AR96" s="243"/>
      <c r="AS96" s="243"/>
      <c r="AT96" s="243"/>
      <c r="AU96" s="243"/>
      <c r="AV96" s="243"/>
      <c r="AW96" s="243"/>
      <c r="AX96" s="243"/>
      <c r="AY96" s="243"/>
      <c r="AZ96" s="244"/>
      <c r="BA96" s="244"/>
      <c r="BB96" s="244"/>
      <c r="BC96" s="244"/>
      <c r="BD96" s="244"/>
      <c r="BE96" s="237"/>
      <c r="BF96" s="237"/>
      <c r="BG96" s="237"/>
      <c r="BH96" s="237"/>
      <c r="BI96" s="237"/>
      <c r="BJ96" s="237"/>
      <c r="BK96" s="237"/>
      <c r="BL96" s="237"/>
      <c r="BM96" s="237"/>
      <c r="BN96" s="237"/>
      <c r="BO96" s="237"/>
      <c r="BP96" s="237"/>
      <c r="BQ96" s="234">
        <v>90</v>
      </c>
      <c r="BR96" s="239"/>
      <c r="BS96" s="923"/>
      <c r="BT96" s="924"/>
      <c r="BU96" s="924"/>
      <c r="BV96" s="924"/>
      <c r="BW96" s="924"/>
      <c r="BX96" s="924"/>
      <c r="BY96" s="924"/>
      <c r="BZ96" s="924"/>
      <c r="CA96" s="924"/>
      <c r="CB96" s="924"/>
      <c r="CC96" s="924"/>
      <c r="CD96" s="924"/>
      <c r="CE96" s="924"/>
      <c r="CF96" s="924"/>
      <c r="CG96" s="929"/>
      <c r="CH96" s="926"/>
      <c r="CI96" s="927"/>
      <c r="CJ96" s="927"/>
      <c r="CK96" s="927"/>
      <c r="CL96" s="928"/>
      <c r="CM96" s="926"/>
      <c r="CN96" s="927"/>
      <c r="CO96" s="927"/>
      <c r="CP96" s="927"/>
      <c r="CQ96" s="928"/>
      <c r="CR96" s="926"/>
      <c r="CS96" s="927"/>
      <c r="CT96" s="927"/>
      <c r="CU96" s="927"/>
      <c r="CV96" s="928"/>
      <c r="CW96" s="926"/>
      <c r="CX96" s="927"/>
      <c r="CY96" s="927"/>
      <c r="CZ96" s="927"/>
      <c r="DA96" s="928"/>
      <c r="DB96" s="926"/>
      <c r="DC96" s="927"/>
      <c r="DD96" s="927"/>
      <c r="DE96" s="927"/>
      <c r="DF96" s="928"/>
      <c r="DG96" s="926"/>
      <c r="DH96" s="927"/>
      <c r="DI96" s="927"/>
      <c r="DJ96" s="927"/>
      <c r="DK96" s="928"/>
      <c r="DL96" s="926"/>
      <c r="DM96" s="927"/>
      <c r="DN96" s="927"/>
      <c r="DO96" s="927"/>
      <c r="DP96" s="928"/>
      <c r="DQ96" s="926"/>
      <c r="DR96" s="927"/>
      <c r="DS96" s="927"/>
      <c r="DT96" s="927"/>
      <c r="DU96" s="928"/>
      <c r="DV96" s="923"/>
      <c r="DW96" s="924"/>
      <c r="DX96" s="924"/>
      <c r="DY96" s="924"/>
      <c r="DZ96" s="925"/>
      <c r="EA96" s="226"/>
    </row>
    <row r="97" spans="1:131" ht="26.25" hidden="1" customHeight="1" x14ac:dyDescent="0.15">
      <c r="A97" s="241"/>
      <c r="B97" s="242"/>
      <c r="C97" s="242"/>
      <c r="D97" s="242"/>
      <c r="E97" s="242"/>
      <c r="F97" s="242"/>
      <c r="G97" s="242"/>
      <c r="H97" s="242"/>
      <c r="I97" s="242"/>
      <c r="J97" s="242"/>
      <c r="K97" s="242"/>
      <c r="L97" s="242"/>
      <c r="M97" s="242"/>
      <c r="N97" s="242"/>
      <c r="O97" s="242"/>
      <c r="P97" s="242"/>
      <c r="Q97" s="243"/>
      <c r="R97" s="243"/>
      <c r="S97" s="243"/>
      <c r="T97" s="243"/>
      <c r="U97" s="243"/>
      <c r="V97" s="243"/>
      <c r="W97" s="243"/>
      <c r="X97" s="243"/>
      <c r="Y97" s="243"/>
      <c r="Z97" s="243"/>
      <c r="AA97" s="243"/>
      <c r="AB97" s="243"/>
      <c r="AC97" s="243"/>
      <c r="AD97" s="243"/>
      <c r="AE97" s="243"/>
      <c r="AF97" s="243"/>
      <c r="AG97" s="243"/>
      <c r="AH97" s="243"/>
      <c r="AI97" s="243"/>
      <c r="AJ97" s="243"/>
      <c r="AK97" s="243"/>
      <c r="AL97" s="243"/>
      <c r="AM97" s="243"/>
      <c r="AN97" s="243"/>
      <c r="AO97" s="243"/>
      <c r="AP97" s="243"/>
      <c r="AQ97" s="243"/>
      <c r="AR97" s="243"/>
      <c r="AS97" s="243"/>
      <c r="AT97" s="243"/>
      <c r="AU97" s="243"/>
      <c r="AV97" s="243"/>
      <c r="AW97" s="243"/>
      <c r="AX97" s="243"/>
      <c r="AY97" s="243"/>
      <c r="AZ97" s="244"/>
      <c r="BA97" s="244"/>
      <c r="BB97" s="244"/>
      <c r="BC97" s="244"/>
      <c r="BD97" s="244"/>
      <c r="BE97" s="237"/>
      <c r="BF97" s="237"/>
      <c r="BG97" s="237"/>
      <c r="BH97" s="237"/>
      <c r="BI97" s="237"/>
      <c r="BJ97" s="237"/>
      <c r="BK97" s="237"/>
      <c r="BL97" s="237"/>
      <c r="BM97" s="237"/>
      <c r="BN97" s="237"/>
      <c r="BO97" s="237"/>
      <c r="BP97" s="237"/>
      <c r="BQ97" s="234">
        <v>91</v>
      </c>
      <c r="BR97" s="239"/>
      <c r="BS97" s="923"/>
      <c r="BT97" s="924"/>
      <c r="BU97" s="924"/>
      <c r="BV97" s="924"/>
      <c r="BW97" s="924"/>
      <c r="BX97" s="924"/>
      <c r="BY97" s="924"/>
      <c r="BZ97" s="924"/>
      <c r="CA97" s="924"/>
      <c r="CB97" s="924"/>
      <c r="CC97" s="924"/>
      <c r="CD97" s="924"/>
      <c r="CE97" s="924"/>
      <c r="CF97" s="924"/>
      <c r="CG97" s="929"/>
      <c r="CH97" s="926"/>
      <c r="CI97" s="927"/>
      <c r="CJ97" s="927"/>
      <c r="CK97" s="927"/>
      <c r="CL97" s="928"/>
      <c r="CM97" s="926"/>
      <c r="CN97" s="927"/>
      <c r="CO97" s="927"/>
      <c r="CP97" s="927"/>
      <c r="CQ97" s="928"/>
      <c r="CR97" s="926"/>
      <c r="CS97" s="927"/>
      <c r="CT97" s="927"/>
      <c r="CU97" s="927"/>
      <c r="CV97" s="928"/>
      <c r="CW97" s="926"/>
      <c r="CX97" s="927"/>
      <c r="CY97" s="927"/>
      <c r="CZ97" s="927"/>
      <c r="DA97" s="928"/>
      <c r="DB97" s="926"/>
      <c r="DC97" s="927"/>
      <c r="DD97" s="927"/>
      <c r="DE97" s="927"/>
      <c r="DF97" s="928"/>
      <c r="DG97" s="926"/>
      <c r="DH97" s="927"/>
      <c r="DI97" s="927"/>
      <c r="DJ97" s="927"/>
      <c r="DK97" s="928"/>
      <c r="DL97" s="926"/>
      <c r="DM97" s="927"/>
      <c r="DN97" s="927"/>
      <c r="DO97" s="927"/>
      <c r="DP97" s="928"/>
      <c r="DQ97" s="926"/>
      <c r="DR97" s="927"/>
      <c r="DS97" s="927"/>
      <c r="DT97" s="927"/>
      <c r="DU97" s="928"/>
      <c r="DV97" s="923"/>
      <c r="DW97" s="924"/>
      <c r="DX97" s="924"/>
      <c r="DY97" s="924"/>
      <c r="DZ97" s="925"/>
      <c r="EA97" s="226"/>
    </row>
    <row r="98" spans="1:131" ht="26.25" hidden="1" customHeight="1" x14ac:dyDescent="0.15">
      <c r="A98" s="241"/>
      <c r="B98" s="242"/>
      <c r="C98" s="242"/>
      <c r="D98" s="242"/>
      <c r="E98" s="242"/>
      <c r="F98" s="242"/>
      <c r="G98" s="242"/>
      <c r="H98" s="242"/>
      <c r="I98" s="242"/>
      <c r="J98" s="242"/>
      <c r="K98" s="242"/>
      <c r="L98" s="242"/>
      <c r="M98" s="242"/>
      <c r="N98" s="242"/>
      <c r="O98" s="242"/>
      <c r="P98" s="242"/>
      <c r="Q98" s="243"/>
      <c r="R98" s="243"/>
      <c r="S98" s="243"/>
      <c r="T98" s="243"/>
      <c r="U98" s="243"/>
      <c r="V98" s="243"/>
      <c r="W98" s="243"/>
      <c r="X98" s="243"/>
      <c r="Y98" s="243"/>
      <c r="Z98" s="243"/>
      <c r="AA98" s="243"/>
      <c r="AB98" s="243"/>
      <c r="AC98" s="243"/>
      <c r="AD98" s="243"/>
      <c r="AE98" s="243"/>
      <c r="AF98" s="243"/>
      <c r="AG98" s="243"/>
      <c r="AH98" s="243"/>
      <c r="AI98" s="243"/>
      <c r="AJ98" s="243"/>
      <c r="AK98" s="243"/>
      <c r="AL98" s="243"/>
      <c r="AM98" s="243"/>
      <c r="AN98" s="243"/>
      <c r="AO98" s="243"/>
      <c r="AP98" s="243"/>
      <c r="AQ98" s="243"/>
      <c r="AR98" s="243"/>
      <c r="AS98" s="243"/>
      <c r="AT98" s="243"/>
      <c r="AU98" s="243"/>
      <c r="AV98" s="243"/>
      <c r="AW98" s="243"/>
      <c r="AX98" s="243"/>
      <c r="AY98" s="243"/>
      <c r="AZ98" s="244"/>
      <c r="BA98" s="244"/>
      <c r="BB98" s="244"/>
      <c r="BC98" s="244"/>
      <c r="BD98" s="244"/>
      <c r="BE98" s="237"/>
      <c r="BF98" s="237"/>
      <c r="BG98" s="237"/>
      <c r="BH98" s="237"/>
      <c r="BI98" s="237"/>
      <c r="BJ98" s="237"/>
      <c r="BK98" s="237"/>
      <c r="BL98" s="237"/>
      <c r="BM98" s="237"/>
      <c r="BN98" s="237"/>
      <c r="BO98" s="237"/>
      <c r="BP98" s="237"/>
      <c r="BQ98" s="234">
        <v>92</v>
      </c>
      <c r="BR98" s="239"/>
      <c r="BS98" s="923"/>
      <c r="BT98" s="924"/>
      <c r="BU98" s="924"/>
      <c r="BV98" s="924"/>
      <c r="BW98" s="924"/>
      <c r="BX98" s="924"/>
      <c r="BY98" s="924"/>
      <c r="BZ98" s="924"/>
      <c r="CA98" s="924"/>
      <c r="CB98" s="924"/>
      <c r="CC98" s="924"/>
      <c r="CD98" s="924"/>
      <c r="CE98" s="924"/>
      <c r="CF98" s="924"/>
      <c r="CG98" s="929"/>
      <c r="CH98" s="926"/>
      <c r="CI98" s="927"/>
      <c r="CJ98" s="927"/>
      <c r="CK98" s="927"/>
      <c r="CL98" s="928"/>
      <c r="CM98" s="926"/>
      <c r="CN98" s="927"/>
      <c r="CO98" s="927"/>
      <c r="CP98" s="927"/>
      <c r="CQ98" s="928"/>
      <c r="CR98" s="926"/>
      <c r="CS98" s="927"/>
      <c r="CT98" s="927"/>
      <c r="CU98" s="927"/>
      <c r="CV98" s="928"/>
      <c r="CW98" s="926"/>
      <c r="CX98" s="927"/>
      <c r="CY98" s="927"/>
      <c r="CZ98" s="927"/>
      <c r="DA98" s="928"/>
      <c r="DB98" s="926"/>
      <c r="DC98" s="927"/>
      <c r="DD98" s="927"/>
      <c r="DE98" s="927"/>
      <c r="DF98" s="928"/>
      <c r="DG98" s="926"/>
      <c r="DH98" s="927"/>
      <c r="DI98" s="927"/>
      <c r="DJ98" s="927"/>
      <c r="DK98" s="928"/>
      <c r="DL98" s="926"/>
      <c r="DM98" s="927"/>
      <c r="DN98" s="927"/>
      <c r="DO98" s="927"/>
      <c r="DP98" s="928"/>
      <c r="DQ98" s="926"/>
      <c r="DR98" s="927"/>
      <c r="DS98" s="927"/>
      <c r="DT98" s="927"/>
      <c r="DU98" s="928"/>
      <c r="DV98" s="923"/>
      <c r="DW98" s="924"/>
      <c r="DX98" s="924"/>
      <c r="DY98" s="924"/>
      <c r="DZ98" s="925"/>
      <c r="EA98" s="226"/>
    </row>
    <row r="99" spans="1:131" ht="26.25" hidden="1" customHeight="1" x14ac:dyDescent="0.15">
      <c r="A99" s="241"/>
      <c r="B99" s="242"/>
      <c r="C99" s="242"/>
      <c r="D99" s="242"/>
      <c r="E99" s="242"/>
      <c r="F99" s="242"/>
      <c r="G99" s="242"/>
      <c r="H99" s="242"/>
      <c r="I99" s="242"/>
      <c r="J99" s="242"/>
      <c r="K99" s="242"/>
      <c r="L99" s="242"/>
      <c r="M99" s="242"/>
      <c r="N99" s="242"/>
      <c r="O99" s="242"/>
      <c r="P99" s="242"/>
      <c r="Q99" s="243"/>
      <c r="R99" s="243"/>
      <c r="S99" s="243"/>
      <c r="T99" s="243"/>
      <c r="U99" s="243"/>
      <c r="V99" s="243"/>
      <c r="W99" s="243"/>
      <c r="X99" s="243"/>
      <c r="Y99" s="243"/>
      <c r="Z99" s="243"/>
      <c r="AA99" s="243"/>
      <c r="AB99" s="243"/>
      <c r="AC99" s="243"/>
      <c r="AD99" s="243"/>
      <c r="AE99" s="243"/>
      <c r="AF99" s="243"/>
      <c r="AG99" s="243"/>
      <c r="AH99" s="243"/>
      <c r="AI99" s="243"/>
      <c r="AJ99" s="243"/>
      <c r="AK99" s="243"/>
      <c r="AL99" s="243"/>
      <c r="AM99" s="243"/>
      <c r="AN99" s="243"/>
      <c r="AO99" s="243"/>
      <c r="AP99" s="243"/>
      <c r="AQ99" s="243"/>
      <c r="AR99" s="243"/>
      <c r="AS99" s="243"/>
      <c r="AT99" s="243"/>
      <c r="AU99" s="243"/>
      <c r="AV99" s="243"/>
      <c r="AW99" s="243"/>
      <c r="AX99" s="243"/>
      <c r="AY99" s="243"/>
      <c r="AZ99" s="244"/>
      <c r="BA99" s="244"/>
      <c r="BB99" s="244"/>
      <c r="BC99" s="244"/>
      <c r="BD99" s="244"/>
      <c r="BE99" s="237"/>
      <c r="BF99" s="237"/>
      <c r="BG99" s="237"/>
      <c r="BH99" s="237"/>
      <c r="BI99" s="237"/>
      <c r="BJ99" s="237"/>
      <c r="BK99" s="237"/>
      <c r="BL99" s="237"/>
      <c r="BM99" s="237"/>
      <c r="BN99" s="237"/>
      <c r="BO99" s="237"/>
      <c r="BP99" s="237"/>
      <c r="BQ99" s="234">
        <v>93</v>
      </c>
      <c r="BR99" s="239"/>
      <c r="BS99" s="923"/>
      <c r="BT99" s="924"/>
      <c r="BU99" s="924"/>
      <c r="BV99" s="924"/>
      <c r="BW99" s="924"/>
      <c r="BX99" s="924"/>
      <c r="BY99" s="924"/>
      <c r="BZ99" s="924"/>
      <c r="CA99" s="924"/>
      <c r="CB99" s="924"/>
      <c r="CC99" s="924"/>
      <c r="CD99" s="924"/>
      <c r="CE99" s="924"/>
      <c r="CF99" s="924"/>
      <c r="CG99" s="929"/>
      <c r="CH99" s="926"/>
      <c r="CI99" s="927"/>
      <c r="CJ99" s="927"/>
      <c r="CK99" s="927"/>
      <c r="CL99" s="928"/>
      <c r="CM99" s="926"/>
      <c r="CN99" s="927"/>
      <c r="CO99" s="927"/>
      <c r="CP99" s="927"/>
      <c r="CQ99" s="928"/>
      <c r="CR99" s="926"/>
      <c r="CS99" s="927"/>
      <c r="CT99" s="927"/>
      <c r="CU99" s="927"/>
      <c r="CV99" s="928"/>
      <c r="CW99" s="926"/>
      <c r="CX99" s="927"/>
      <c r="CY99" s="927"/>
      <c r="CZ99" s="927"/>
      <c r="DA99" s="928"/>
      <c r="DB99" s="926"/>
      <c r="DC99" s="927"/>
      <c r="DD99" s="927"/>
      <c r="DE99" s="927"/>
      <c r="DF99" s="928"/>
      <c r="DG99" s="926"/>
      <c r="DH99" s="927"/>
      <c r="DI99" s="927"/>
      <c r="DJ99" s="927"/>
      <c r="DK99" s="928"/>
      <c r="DL99" s="926"/>
      <c r="DM99" s="927"/>
      <c r="DN99" s="927"/>
      <c r="DO99" s="927"/>
      <c r="DP99" s="928"/>
      <c r="DQ99" s="926"/>
      <c r="DR99" s="927"/>
      <c r="DS99" s="927"/>
      <c r="DT99" s="927"/>
      <c r="DU99" s="928"/>
      <c r="DV99" s="923"/>
      <c r="DW99" s="924"/>
      <c r="DX99" s="924"/>
      <c r="DY99" s="924"/>
      <c r="DZ99" s="925"/>
      <c r="EA99" s="226"/>
    </row>
    <row r="100" spans="1:131" ht="26.25" hidden="1" customHeight="1" x14ac:dyDescent="0.15">
      <c r="A100" s="241"/>
      <c r="B100" s="242"/>
      <c r="C100" s="242"/>
      <c r="D100" s="242"/>
      <c r="E100" s="242"/>
      <c r="F100" s="242"/>
      <c r="G100" s="242"/>
      <c r="H100" s="242"/>
      <c r="I100" s="242"/>
      <c r="J100" s="242"/>
      <c r="K100" s="242"/>
      <c r="L100" s="242"/>
      <c r="M100" s="242"/>
      <c r="N100" s="242"/>
      <c r="O100" s="242"/>
      <c r="P100" s="242"/>
      <c r="Q100" s="243"/>
      <c r="R100" s="243"/>
      <c r="S100" s="243"/>
      <c r="T100" s="243"/>
      <c r="U100" s="243"/>
      <c r="V100" s="243"/>
      <c r="W100" s="243"/>
      <c r="X100" s="243"/>
      <c r="Y100" s="243"/>
      <c r="Z100" s="243"/>
      <c r="AA100" s="243"/>
      <c r="AB100" s="243"/>
      <c r="AC100" s="243"/>
      <c r="AD100" s="243"/>
      <c r="AE100" s="243"/>
      <c r="AF100" s="243"/>
      <c r="AG100" s="243"/>
      <c r="AH100" s="243"/>
      <c r="AI100" s="243"/>
      <c r="AJ100" s="243"/>
      <c r="AK100" s="243"/>
      <c r="AL100" s="243"/>
      <c r="AM100" s="243"/>
      <c r="AN100" s="243"/>
      <c r="AO100" s="243"/>
      <c r="AP100" s="243"/>
      <c r="AQ100" s="243"/>
      <c r="AR100" s="243"/>
      <c r="AS100" s="243"/>
      <c r="AT100" s="243"/>
      <c r="AU100" s="243"/>
      <c r="AV100" s="243"/>
      <c r="AW100" s="243"/>
      <c r="AX100" s="243"/>
      <c r="AY100" s="243"/>
      <c r="AZ100" s="244"/>
      <c r="BA100" s="244"/>
      <c r="BB100" s="244"/>
      <c r="BC100" s="244"/>
      <c r="BD100" s="244"/>
      <c r="BE100" s="237"/>
      <c r="BF100" s="237"/>
      <c r="BG100" s="237"/>
      <c r="BH100" s="237"/>
      <c r="BI100" s="237"/>
      <c r="BJ100" s="237"/>
      <c r="BK100" s="237"/>
      <c r="BL100" s="237"/>
      <c r="BM100" s="237"/>
      <c r="BN100" s="237"/>
      <c r="BO100" s="237"/>
      <c r="BP100" s="237"/>
      <c r="BQ100" s="234">
        <v>94</v>
      </c>
      <c r="BR100" s="239"/>
      <c r="BS100" s="923"/>
      <c r="BT100" s="924"/>
      <c r="BU100" s="924"/>
      <c r="BV100" s="924"/>
      <c r="BW100" s="924"/>
      <c r="BX100" s="924"/>
      <c r="BY100" s="924"/>
      <c r="BZ100" s="924"/>
      <c r="CA100" s="924"/>
      <c r="CB100" s="924"/>
      <c r="CC100" s="924"/>
      <c r="CD100" s="924"/>
      <c r="CE100" s="924"/>
      <c r="CF100" s="924"/>
      <c r="CG100" s="929"/>
      <c r="CH100" s="926"/>
      <c r="CI100" s="927"/>
      <c r="CJ100" s="927"/>
      <c r="CK100" s="927"/>
      <c r="CL100" s="928"/>
      <c r="CM100" s="926"/>
      <c r="CN100" s="927"/>
      <c r="CO100" s="927"/>
      <c r="CP100" s="927"/>
      <c r="CQ100" s="928"/>
      <c r="CR100" s="926"/>
      <c r="CS100" s="927"/>
      <c r="CT100" s="927"/>
      <c r="CU100" s="927"/>
      <c r="CV100" s="928"/>
      <c r="CW100" s="926"/>
      <c r="CX100" s="927"/>
      <c r="CY100" s="927"/>
      <c r="CZ100" s="927"/>
      <c r="DA100" s="928"/>
      <c r="DB100" s="926"/>
      <c r="DC100" s="927"/>
      <c r="DD100" s="927"/>
      <c r="DE100" s="927"/>
      <c r="DF100" s="928"/>
      <c r="DG100" s="926"/>
      <c r="DH100" s="927"/>
      <c r="DI100" s="927"/>
      <c r="DJ100" s="927"/>
      <c r="DK100" s="928"/>
      <c r="DL100" s="926"/>
      <c r="DM100" s="927"/>
      <c r="DN100" s="927"/>
      <c r="DO100" s="927"/>
      <c r="DP100" s="928"/>
      <c r="DQ100" s="926"/>
      <c r="DR100" s="927"/>
      <c r="DS100" s="927"/>
      <c r="DT100" s="927"/>
      <c r="DU100" s="928"/>
      <c r="DV100" s="923"/>
      <c r="DW100" s="924"/>
      <c r="DX100" s="924"/>
      <c r="DY100" s="924"/>
      <c r="DZ100" s="925"/>
      <c r="EA100" s="226"/>
    </row>
    <row r="101" spans="1:131" ht="26.25" hidden="1" customHeight="1" x14ac:dyDescent="0.15">
      <c r="A101" s="241"/>
      <c r="B101" s="242"/>
      <c r="C101" s="242"/>
      <c r="D101" s="242"/>
      <c r="E101" s="242"/>
      <c r="F101" s="242"/>
      <c r="G101" s="242"/>
      <c r="H101" s="242"/>
      <c r="I101" s="242"/>
      <c r="J101" s="242"/>
      <c r="K101" s="242"/>
      <c r="L101" s="242"/>
      <c r="M101" s="242"/>
      <c r="N101" s="242"/>
      <c r="O101" s="242"/>
      <c r="P101" s="242"/>
      <c r="Q101" s="243"/>
      <c r="R101" s="243"/>
      <c r="S101" s="243"/>
      <c r="T101" s="243"/>
      <c r="U101" s="243"/>
      <c r="V101" s="243"/>
      <c r="W101" s="243"/>
      <c r="X101" s="243"/>
      <c r="Y101" s="243"/>
      <c r="Z101" s="243"/>
      <c r="AA101" s="243"/>
      <c r="AB101" s="243"/>
      <c r="AC101" s="243"/>
      <c r="AD101" s="243"/>
      <c r="AE101" s="243"/>
      <c r="AF101" s="243"/>
      <c r="AG101" s="243"/>
      <c r="AH101" s="243"/>
      <c r="AI101" s="243"/>
      <c r="AJ101" s="243"/>
      <c r="AK101" s="243"/>
      <c r="AL101" s="243"/>
      <c r="AM101" s="243"/>
      <c r="AN101" s="243"/>
      <c r="AO101" s="243"/>
      <c r="AP101" s="243"/>
      <c r="AQ101" s="243"/>
      <c r="AR101" s="243"/>
      <c r="AS101" s="243"/>
      <c r="AT101" s="243"/>
      <c r="AU101" s="243"/>
      <c r="AV101" s="243"/>
      <c r="AW101" s="243"/>
      <c r="AX101" s="243"/>
      <c r="AY101" s="243"/>
      <c r="AZ101" s="244"/>
      <c r="BA101" s="244"/>
      <c r="BB101" s="244"/>
      <c r="BC101" s="244"/>
      <c r="BD101" s="244"/>
      <c r="BE101" s="237"/>
      <c r="BF101" s="237"/>
      <c r="BG101" s="237"/>
      <c r="BH101" s="237"/>
      <c r="BI101" s="237"/>
      <c r="BJ101" s="237"/>
      <c r="BK101" s="237"/>
      <c r="BL101" s="237"/>
      <c r="BM101" s="237"/>
      <c r="BN101" s="237"/>
      <c r="BO101" s="237"/>
      <c r="BP101" s="237"/>
      <c r="BQ101" s="234">
        <v>95</v>
      </c>
      <c r="BR101" s="239"/>
      <c r="BS101" s="923"/>
      <c r="BT101" s="924"/>
      <c r="BU101" s="924"/>
      <c r="BV101" s="924"/>
      <c r="BW101" s="924"/>
      <c r="BX101" s="924"/>
      <c r="BY101" s="924"/>
      <c r="BZ101" s="924"/>
      <c r="CA101" s="924"/>
      <c r="CB101" s="924"/>
      <c r="CC101" s="924"/>
      <c r="CD101" s="924"/>
      <c r="CE101" s="924"/>
      <c r="CF101" s="924"/>
      <c r="CG101" s="929"/>
      <c r="CH101" s="926"/>
      <c r="CI101" s="927"/>
      <c r="CJ101" s="927"/>
      <c r="CK101" s="927"/>
      <c r="CL101" s="928"/>
      <c r="CM101" s="926"/>
      <c r="CN101" s="927"/>
      <c r="CO101" s="927"/>
      <c r="CP101" s="927"/>
      <c r="CQ101" s="928"/>
      <c r="CR101" s="926"/>
      <c r="CS101" s="927"/>
      <c r="CT101" s="927"/>
      <c r="CU101" s="927"/>
      <c r="CV101" s="928"/>
      <c r="CW101" s="926"/>
      <c r="CX101" s="927"/>
      <c r="CY101" s="927"/>
      <c r="CZ101" s="927"/>
      <c r="DA101" s="928"/>
      <c r="DB101" s="926"/>
      <c r="DC101" s="927"/>
      <c r="DD101" s="927"/>
      <c r="DE101" s="927"/>
      <c r="DF101" s="928"/>
      <c r="DG101" s="926"/>
      <c r="DH101" s="927"/>
      <c r="DI101" s="927"/>
      <c r="DJ101" s="927"/>
      <c r="DK101" s="928"/>
      <c r="DL101" s="926"/>
      <c r="DM101" s="927"/>
      <c r="DN101" s="927"/>
      <c r="DO101" s="927"/>
      <c r="DP101" s="928"/>
      <c r="DQ101" s="926"/>
      <c r="DR101" s="927"/>
      <c r="DS101" s="927"/>
      <c r="DT101" s="927"/>
      <c r="DU101" s="928"/>
      <c r="DV101" s="923"/>
      <c r="DW101" s="924"/>
      <c r="DX101" s="924"/>
      <c r="DY101" s="924"/>
      <c r="DZ101" s="925"/>
      <c r="EA101" s="226"/>
    </row>
    <row r="102" spans="1:131" ht="26.25" customHeight="1" thickBot="1" x14ac:dyDescent="0.2">
      <c r="A102" s="241"/>
      <c r="B102" s="242"/>
      <c r="C102" s="242"/>
      <c r="D102" s="242"/>
      <c r="E102" s="242"/>
      <c r="F102" s="242"/>
      <c r="G102" s="242"/>
      <c r="H102" s="242"/>
      <c r="I102" s="242"/>
      <c r="J102" s="242"/>
      <c r="K102" s="242"/>
      <c r="L102" s="242"/>
      <c r="M102" s="242"/>
      <c r="N102" s="242"/>
      <c r="O102" s="242"/>
      <c r="P102" s="242"/>
      <c r="Q102" s="243"/>
      <c r="R102" s="243"/>
      <c r="S102" s="243"/>
      <c r="T102" s="243"/>
      <c r="U102" s="243"/>
      <c r="V102" s="243"/>
      <c r="W102" s="243"/>
      <c r="X102" s="243"/>
      <c r="Y102" s="243"/>
      <c r="Z102" s="243"/>
      <c r="AA102" s="243"/>
      <c r="AB102" s="243"/>
      <c r="AC102" s="243"/>
      <c r="AD102" s="243"/>
      <c r="AE102" s="243"/>
      <c r="AF102" s="243"/>
      <c r="AG102" s="243"/>
      <c r="AH102" s="243"/>
      <c r="AI102" s="243"/>
      <c r="AJ102" s="243"/>
      <c r="AK102" s="243"/>
      <c r="AL102" s="243"/>
      <c r="AM102" s="243"/>
      <c r="AN102" s="243"/>
      <c r="AO102" s="243"/>
      <c r="AP102" s="243"/>
      <c r="AQ102" s="243"/>
      <c r="AR102" s="243"/>
      <c r="AS102" s="243"/>
      <c r="AT102" s="243"/>
      <c r="AU102" s="243"/>
      <c r="AV102" s="243"/>
      <c r="AW102" s="243"/>
      <c r="AX102" s="243"/>
      <c r="AY102" s="243"/>
      <c r="AZ102" s="244"/>
      <c r="BA102" s="244"/>
      <c r="BB102" s="244"/>
      <c r="BC102" s="244"/>
      <c r="BD102" s="244"/>
      <c r="BE102" s="237"/>
      <c r="BF102" s="237"/>
      <c r="BG102" s="237"/>
      <c r="BH102" s="237"/>
      <c r="BI102" s="237"/>
      <c r="BJ102" s="237"/>
      <c r="BK102" s="237"/>
      <c r="BL102" s="237"/>
      <c r="BM102" s="237"/>
      <c r="BN102" s="237"/>
      <c r="BO102" s="237"/>
      <c r="BP102" s="237"/>
      <c r="BQ102" s="236" t="s">
        <v>387</v>
      </c>
      <c r="BR102" s="853" t="s">
        <v>421</v>
      </c>
      <c r="BS102" s="854"/>
      <c r="BT102" s="854"/>
      <c r="BU102" s="854"/>
      <c r="BV102" s="854"/>
      <c r="BW102" s="854"/>
      <c r="BX102" s="854"/>
      <c r="BY102" s="854"/>
      <c r="BZ102" s="854"/>
      <c r="CA102" s="854"/>
      <c r="CB102" s="854"/>
      <c r="CC102" s="854"/>
      <c r="CD102" s="854"/>
      <c r="CE102" s="854"/>
      <c r="CF102" s="854"/>
      <c r="CG102" s="855"/>
      <c r="CH102" s="954"/>
      <c r="CI102" s="955"/>
      <c r="CJ102" s="955"/>
      <c r="CK102" s="955"/>
      <c r="CL102" s="956"/>
      <c r="CM102" s="954"/>
      <c r="CN102" s="955"/>
      <c r="CO102" s="955"/>
      <c r="CP102" s="955"/>
      <c r="CQ102" s="956"/>
      <c r="CR102" s="957"/>
      <c r="CS102" s="916"/>
      <c r="CT102" s="916"/>
      <c r="CU102" s="916"/>
      <c r="CV102" s="958"/>
      <c r="CW102" s="957"/>
      <c r="CX102" s="916"/>
      <c r="CY102" s="916"/>
      <c r="CZ102" s="916"/>
      <c r="DA102" s="958"/>
      <c r="DB102" s="957"/>
      <c r="DC102" s="916"/>
      <c r="DD102" s="916"/>
      <c r="DE102" s="916"/>
      <c r="DF102" s="958"/>
      <c r="DG102" s="957"/>
      <c r="DH102" s="916"/>
      <c r="DI102" s="916"/>
      <c r="DJ102" s="916"/>
      <c r="DK102" s="958"/>
      <c r="DL102" s="957"/>
      <c r="DM102" s="916"/>
      <c r="DN102" s="916"/>
      <c r="DO102" s="916"/>
      <c r="DP102" s="958"/>
      <c r="DQ102" s="957"/>
      <c r="DR102" s="916"/>
      <c r="DS102" s="916"/>
      <c r="DT102" s="916"/>
      <c r="DU102" s="958"/>
      <c r="DV102" s="853"/>
      <c r="DW102" s="854"/>
      <c r="DX102" s="854"/>
      <c r="DY102" s="854"/>
      <c r="DZ102" s="981"/>
      <c r="EA102" s="226"/>
    </row>
    <row r="103" spans="1:131" ht="26.25" customHeight="1" x14ac:dyDescent="0.15">
      <c r="A103" s="241"/>
      <c r="B103" s="242"/>
      <c r="C103" s="242"/>
      <c r="D103" s="242"/>
      <c r="E103" s="242"/>
      <c r="F103" s="242"/>
      <c r="G103" s="242"/>
      <c r="H103" s="242"/>
      <c r="I103" s="242"/>
      <c r="J103" s="242"/>
      <c r="K103" s="242"/>
      <c r="L103" s="242"/>
      <c r="M103" s="242"/>
      <c r="N103" s="242"/>
      <c r="O103" s="242"/>
      <c r="P103" s="242"/>
      <c r="Q103" s="243"/>
      <c r="R103" s="243"/>
      <c r="S103" s="243"/>
      <c r="T103" s="243"/>
      <c r="U103" s="243"/>
      <c r="V103" s="243"/>
      <c r="W103" s="243"/>
      <c r="X103" s="243"/>
      <c r="Y103" s="243"/>
      <c r="Z103" s="243"/>
      <c r="AA103" s="243"/>
      <c r="AB103" s="243"/>
      <c r="AC103" s="243"/>
      <c r="AD103" s="243"/>
      <c r="AE103" s="243"/>
      <c r="AF103" s="243"/>
      <c r="AG103" s="243"/>
      <c r="AH103" s="243"/>
      <c r="AI103" s="243"/>
      <c r="AJ103" s="243"/>
      <c r="AK103" s="243"/>
      <c r="AL103" s="243"/>
      <c r="AM103" s="243"/>
      <c r="AN103" s="243"/>
      <c r="AO103" s="243"/>
      <c r="AP103" s="243"/>
      <c r="AQ103" s="243"/>
      <c r="AR103" s="243"/>
      <c r="AS103" s="243"/>
      <c r="AT103" s="243"/>
      <c r="AU103" s="243"/>
      <c r="AV103" s="243"/>
      <c r="AW103" s="243"/>
      <c r="AX103" s="243"/>
      <c r="AY103" s="243"/>
      <c r="AZ103" s="244"/>
      <c r="BA103" s="244"/>
      <c r="BB103" s="244"/>
      <c r="BC103" s="244"/>
      <c r="BD103" s="244"/>
      <c r="BE103" s="237"/>
      <c r="BF103" s="237"/>
      <c r="BG103" s="237"/>
      <c r="BH103" s="237"/>
      <c r="BI103" s="237"/>
      <c r="BJ103" s="237"/>
      <c r="BK103" s="237"/>
      <c r="BL103" s="237"/>
      <c r="BM103" s="237"/>
      <c r="BN103" s="237"/>
      <c r="BO103" s="237"/>
      <c r="BP103" s="237"/>
      <c r="BQ103" s="982" t="s">
        <v>422</v>
      </c>
      <c r="BR103" s="982"/>
      <c r="BS103" s="982"/>
      <c r="BT103" s="982"/>
      <c r="BU103" s="982"/>
      <c r="BV103" s="982"/>
      <c r="BW103" s="982"/>
      <c r="BX103" s="982"/>
      <c r="BY103" s="982"/>
      <c r="BZ103" s="982"/>
      <c r="CA103" s="982"/>
      <c r="CB103" s="982"/>
      <c r="CC103" s="982"/>
      <c r="CD103" s="982"/>
      <c r="CE103" s="982"/>
      <c r="CF103" s="982"/>
      <c r="CG103" s="982"/>
      <c r="CH103" s="982"/>
      <c r="CI103" s="982"/>
      <c r="CJ103" s="982"/>
      <c r="CK103" s="982"/>
      <c r="CL103" s="982"/>
      <c r="CM103" s="982"/>
      <c r="CN103" s="982"/>
      <c r="CO103" s="982"/>
      <c r="CP103" s="982"/>
      <c r="CQ103" s="982"/>
      <c r="CR103" s="982"/>
      <c r="CS103" s="982"/>
      <c r="CT103" s="982"/>
      <c r="CU103" s="982"/>
      <c r="CV103" s="982"/>
      <c r="CW103" s="982"/>
      <c r="CX103" s="982"/>
      <c r="CY103" s="982"/>
      <c r="CZ103" s="982"/>
      <c r="DA103" s="982"/>
      <c r="DB103" s="982"/>
      <c r="DC103" s="982"/>
      <c r="DD103" s="982"/>
      <c r="DE103" s="982"/>
      <c r="DF103" s="982"/>
      <c r="DG103" s="982"/>
      <c r="DH103" s="982"/>
      <c r="DI103" s="982"/>
      <c r="DJ103" s="982"/>
      <c r="DK103" s="982"/>
      <c r="DL103" s="982"/>
      <c r="DM103" s="982"/>
      <c r="DN103" s="982"/>
      <c r="DO103" s="982"/>
      <c r="DP103" s="982"/>
      <c r="DQ103" s="982"/>
      <c r="DR103" s="982"/>
      <c r="DS103" s="982"/>
      <c r="DT103" s="982"/>
      <c r="DU103" s="982"/>
      <c r="DV103" s="982"/>
      <c r="DW103" s="982"/>
      <c r="DX103" s="982"/>
      <c r="DY103" s="982"/>
      <c r="DZ103" s="982"/>
      <c r="EA103" s="226"/>
    </row>
    <row r="104" spans="1:131" ht="26.25" customHeight="1" x14ac:dyDescent="0.15">
      <c r="A104" s="241"/>
      <c r="B104" s="242"/>
      <c r="C104" s="242"/>
      <c r="D104" s="242"/>
      <c r="E104" s="242"/>
      <c r="F104" s="242"/>
      <c r="G104" s="242"/>
      <c r="H104" s="242"/>
      <c r="I104" s="242"/>
      <c r="J104" s="242"/>
      <c r="K104" s="242"/>
      <c r="L104" s="242"/>
      <c r="M104" s="242"/>
      <c r="N104" s="242"/>
      <c r="O104" s="242"/>
      <c r="P104" s="242"/>
      <c r="Q104" s="243"/>
      <c r="R104" s="243"/>
      <c r="S104" s="243"/>
      <c r="T104" s="243"/>
      <c r="U104" s="243"/>
      <c r="V104" s="243"/>
      <c r="W104" s="243"/>
      <c r="X104" s="243"/>
      <c r="Y104" s="243"/>
      <c r="Z104" s="243"/>
      <c r="AA104" s="243"/>
      <c r="AB104" s="243"/>
      <c r="AC104" s="243"/>
      <c r="AD104" s="243"/>
      <c r="AE104" s="243"/>
      <c r="AF104" s="243"/>
      <c r="AG104" s="243"/>
      <c r="AH104" s="243"/>
      <c r="AI104" s="243"/>
      <c r="AJ104" s="243"/>
      <c r="AK104" s="243"/>
      <c r="AL104" s="243"/>
      <c r="AM104" s="243"/>
      <c r="AN104" s="243"/>
      <c r="AO104" s="243"/>
      <c r="AP104" s="243"/>
      <c r="AQ104" s="243"/>
      <c r="AR104" s="243"/>
      <c r="AS104" s="243"/>
      <c r="AT104" s="243"/>
      <c r="AU104" s="243"/>
      <c r="AV104" s="243"/>
      <c r="AW104" s="243"/>
      <c r="AX104" s="243"/>
      <c r="AY104" s="243"/>
      <c r="AZ104" s="244"/>
      <c r="BA104" s="244"/>
      <c r="BB104" s="244"/>
      <c r="BC104" s="244"/>
      <c r="BD104" s="244"/>
      <c r="BE104" s="237"/>
      <c r="BF104" s="237"/>
      <c r="BG104" s="237"/>
      <c r="BH104" s="237"/>
      <c r="BI104" s="237"/>
      <c r="BJ104" s="237"/>
      <c r="BK104" s="237"/>
      <c r="BL104" s="237"/>
      <c r="BM104" s="237"/>
      <c r="BN104" s="237"/>
      <c r="BO104" s="237"/>
      <c r="BP104" s="237"/>
      <c r="BQ104" s="983" t="s">
        <v>423</v>
      </c>
      <c r="BR104" s="983"/>
      <c r="BS104" s="983"/>
      <c r="BT104" s="983"/>
      <c r="BU104" s="983"/>
      <c r="BV104" s="983"/>
      <c r="BW104" s="983"/>
      <c r="BX104" s="983"/>
      <c r="BY104" s="983"/>
      <c r="BZ104" s="983"/>
      <c r="CA104" s="983"/>
      <c r="CB104" s="983"/>
      <c r="CC104" s="983"/>
      <c r="CD104" s="983"/>
      <c r="CE104" s="983"/>
      <c r="CF104" s="983"/>
      <c r="CG104" s="983"/>
      <c r="CH104" s="983"/>
      <c r="CI104" s="983"/>
      <c r="CJ104" s="983"/>
      <c r="CK104" s="983"/>
      <c r="CL104" s="983"/>
      <c r="CM104" s="983"/>
      <c r="CN104" s="983"/>
      <c r="CO104" s="983"/>
      <c r="CP104" s="983"/>
      <c r="CQ104" s="983"/>
      <c r="CR104" s="983"/>
      <c r="CS104" s="983"/>
      <c r="CT104" s="983"/>
      <c r="CU104" s="983"/>
      <c r="CV104" s="983"/>
      <c r="CW104" s="983"/>
      <c r="CX104" s="983"/>
      <c r="CY104" s="983"/>
      <c r="CZ104" s="983"/>
      <c r="DA104" s="983"/>
      <c r="DB104" s="983"/>
      <c r="DC104" s="983"/>
      <c r="DD104" s="983"/>
      <c r="DE104" s="983"/>
      <c r="DF104" s="983"/>
      <c r="DG104" s="983"/>
      <c r="DH104" s="983"/>
      <c r="DI104" s="983"/>
      <c r="DJ104" s="983"/>
      <c r="DK104" s="983"/>
      <c r="DL104" s="983"/>
      <c r="DM104" s="983"/>
      <c r="DN104" s="983"/>
      <c r="DO104" s="983"/>
      <c r="DP104" s="983"/>
      <c r="DQ104" s="983"/>
      <c r="DR104" s="983"/>
      <c r="DS104" s="983"/>
      <c r="DT104" s="983"/>
      <c r="DU104" s="983"/>
      <c r="DV104" s="983"/>
      <c r="DW104" s="983"/>
      <c r="DX104" s="983"/>
      <c r="DY104" s="983"/>
      <c r="DZ104" s="983"/>
      <c r="EA104" s="226"/>
    </row>
    <row r="105" spans="1:131" ht="11.25" customHeight="1" x14ac:dyDescent="0.15">
      <c r="A105" s="237"/>
      <c r="B105" s="237"/>
      <c r="C105" s="237"/>
      <c r="D105" s="237"/>
      <c r="E105" s="237"/>
      <c r="F105" s="237"/>
      <c r="G105" s="237"/>
      <c r="H105" s="237"/>
      <c r="I105" s="237"/>
      <c r="J105" s="237"/>
      <c r="K105" s="237"/>
      <c r="L105" s="237"/>
      <c r="M105" s="237"/>
      <c r="N105" s="237"/>
      <c r="O105" s="237"/>
      <c r="P105" s="237"/>
      <c r="Q105" s="237"/>
      <c r="R105" s="237"/>
      <c r="S105" s="237"/>
      <c r="T105" s="237"/>
      <c r="U105" s="237"/>
      <c r="V105" s="237"/>
      <c r="W105" s="237"/>
      <c r="X105" s="237"/>
      <c r="Y105" s="237"/>
      <c r="Z105" s="237"/>
      <c r="AA105" s="237"/>
      <c r="AB105" s="237"/>
      <c r="AC105" s="237"/>
      <c r="AD105" s="237"/>
      <c r="AE105" s="237"/>
      <c r="AF105" s="237"/>
      <c r="AG105" s="237"/>
      <c r="AH105" s="237"/>
      <c r="AI105" s="237"/>
      <c r="AJ105" s="237"/>
      <c r="AK105" s="237"/>
      <c r="AL105" s="237"/>
      <c r="AM105" s="237"/>
      <c r="AN105" s="237"/>
      <c r="AO105" s="237"/>
      <c r="AP105" s="237"/>
      <c r="AQ105" s="237"/>
      <c r="AR105" s="237"/>
      <c r="AS105" s="237"/>
      <c r="AT105" s="237"/>
      <c r="AU105" s="237"/>
      <c r="AV105" s="237"/>
      <c r="AW105" s="237"/>
      <c r="AX105" s="237"/>
      <c r="AY105" s="237"/>
      <c r="AZ105" s="237"/>
      <c r="BA105" s="237"/>
      <c r="BB105" s="237"/>
      <c r="BC105" s="237"/>
      <c r="BD105" s="237"/>
      <c r="BE105" s="237"/>
      <c r="BF105" s="237"/>
      <c r="BG105" s="237"/>
      <c r="BH105" s="237"/>
      <c r="BI105" s="237"/>
      <c r="BJ105" s="237"/>
      <c r="BK105" s="237"/>
      <c r="BL105" s="237"/>
      <c r="BM105" s="237"/>
      <c r="BN105" s="237"/>
      <c r="BO105" s="237"/>
      <c r="BP105" s="237"/>
      <c r="BQ105" s="226"/>
      <c r="BR105" s="226"/>
      <c r="BS105" s="226"/>
      <c r="BT105" s="226"/>
      <c r="BU105" s="226"/>
      <c r="BV105" s="226"/>
      <c r="BW105" s="226"/>
      <c r="BX105" s="226"/>
      <c r="BY105" s="226"/>
      <c r="BZ105" s="226"/>
      <c r="CA105" s="226"/>
      <c r="CB105" s="226"/>
      <c r="CC105" s="226"/>
      <c r="CD105" s="226"/>
      <c r="CE105" s="226"/>
      <c r="CF105" s="226"/>
      <c r="CG105" s="226"/>
      <c r="CH105" s="226"/>
      <c r="CI105" s="226"/>
      <c r="CJ105" s="226"/>
      <c r="CK105" s="226"/>
      <c r="CL105" s="226"/>
      <c r="CM105" s="226"/>
      <c r="CN105" s="226"/>
      <c r="CO105" s="226"/>
      <c r="CP105" s="226"/>
      <c r="CQ105" s="226"/>
      <c r="CR105" s="226"/>
      <c r="CS105" s="226"/>
      <c r="CT105" s="226"/>
      <c r="CU105" s="226"/>
      <c r="CV105" s="226"/>
      <c r="CW105" s="226"/>
      <c r="CX105" s="226"/>
      <c r="CY105" s="226"/>
      <c r="CZ105" s="226"/>
      <c r="DA105" s="226"/>
      <c r="DB105" s="226"/>
      <c r="DC105" s="226"/>
      <c r="DD105" s="226"/>
      <c r="DE105" s="226"/>
      <c r="DF105" s="226"/>
      <c r="DG105" s="226"/>
      <c r="DH105" s="226"/>
      <c r="DI105" s="226"/>
      <c r="DJ105" s="226"/>
      <c r="DK105" s="226"/>
      <c r="DL105" s="226"/>
      <c r="DM105" s="226"/>
      <c r="DN105" s="226"/>
      <c r="DO105" s="226"/>
      <c r="DP105" s="226"/>
      <c r="DQ105" s="226"/>
      <c r="DR105" s="226"/>
      <c r="DS105" s="226"/>
      <c r="DT105" s="226"/>
      <c r="DU105" s="226"/>
      <c r="DV105" s="226"/>
      <c r="DW105" s="226"/>
      <c r="DX105" s="226"/>
      <c r="DY105" s="226"/>
      <c r="DZ105" s="226"/>
      <c r="EA105" s="226"/>
    </row>
    <row r="106" spans="1:131" ht="11.25" customHeight="1" x14ac:dyDescent="0.15">
      <c r="A106" s="237"/>
      <c r="B106" s="237"/>
      <c r="C106" s="237"/>
      <c r="D106" s="237"/>
      <c r="E106" s="237"/>
      <c r="F106" s="237"/>
      <c r="G106" s="237"/>
      <c r="H106" s="237"/>
      <c r="I106" s="237"/>
      <c r="J106" s="237"/>
      <c r="K106" s="237"/>
      <c r="L106" s="237"/>
      <c r="M106" s="237"/>
      <c r="N106" s="237"/>
      <c r="O106" s="237"/>
      <c r="P106" s="237"/>
      <c r="Q106" s="237"/>
      <c r="R106" s="237"/>
      <c r="S106" s="237"/>
      <c r="T106" s="237"/>
      <c r="U106" s="237"/>
      <c r="V106" s="237"/>
      <c r="W106" s="237"/>
      <c r="X106" s="237"/>
      <c r="Y106" s="237"/>
      <c r="Z106" s="237"/>
      <c r="AA106" s="237"/>
      <c r="AB106" s="237"/>
      <c r="AC106" s="237"/>
      <c r="AD106" s="237"/>
      <c r="AE106" s="237"/>
      <c r="AF106" s="237"/>
      <c r="AG106" s="237"/>
      <c r="AH106" s="237"/>
      <c r="AI106" s="237"/>
      <c r="AJ106" s="237"/>
      <c r="AK106" s="237"/>
      <c r="AL106" s="237"/>
      <c r="AM106" s="237"/>
      <c r="AN106" s="237"/>
      <c r="AO106" s="237"/>
      <c r="AP106" s="237"/>
      <c r="AQ106" s="237"/>
      <c r="AR106" s="237"/>
      <c r="AS106" s="237"/>
      <c r="AT106" s="237"/>
      <c r="AU106" s="237"/>
      <c r="AV106" s="237"/>
      <c r="AW106" s="237"/>
      <c r="AX106" s="237"/>
      <c r="AY106" s="237"/>
      <c r="AZ106" s="237"/>
      <c r="BA106" s="237"/>
      <c r="BB106" s="237"/>
      <c r="BC106" s="237"/>
      <c r="BD106" s="237"/>
      <c r="BE106" s="237"/>
      <c r="BF106" s="237"/>
      <c r="BG106" s="237"/>
      <c r="BH106" s="237"/>
      <c r="BI106" s="237"/>
      <c r="BJ106" s="237"/>
      <c r="BK106" s="237"/>
      <c r="BL106" s="237"/>
      <c r="BM106" s="237"/>
      <c r="BN106" s="237"/>
      <c r="BO106" s="237"/>
      <c r="BP106" s="237"/>
      <c r="BQ106" s="226"/>
      <c r="BR106" s="226"/>
      <c r="BS106" s="226"/>
      <c r="BT106" s="226"/>
      <c r="BU106" s="226"/>
      <c r="BV106" s="226"/>
      <c r="BW106" s="226"/>
      <c r="BX106" s="226"/>
      <c r="BY106" s="226"/>
      <c r="BZ106" s="226"/>
      <c r="CA106" s="226"/>
      <c r="CB106" s="226"/>
      <c r="CC106" s="226"/>
      <c r="CD106" s="226"/>
      <c r="CE106" s="226"/>
      <c r="CF106" s="226"/>
      <c r="CG106" s="226"/>
      <c r="CH106" s="226"/>
      <c r="CI106" s="226"/>
      <c r="CJ106" s="226"/>
      <c r="CK106" s="226"/>
      <c r="CL106" s="226"/>
      <c r="CM106" s="226"/>
      <c r="CN106" s="226"/>
      <c r="CO106" s="226"/>
      <c r="CP106" s="226"/>
      <c r="CQ106" s="226"/>
      <c r="CR106" s="226"/>
      <c r="CS106" s="226"/>
      <c r="CT106" s="226"/>
      <c r="CU106" s="226"/>
      <c r="CV106" s="226"/>
      <c r="CW106" s="226"/>
      <c r="CX106" s="226"/>
      <c r="CY106" s="226"/>
      <c r="CZ106" s="226"/>
      <c r="DA106" s="226"/>
      <c r="DB106" s="226"/>
      <c r="DC106" s="226"/>
      <c r="DD106" s="226"/>
      <c r="DE106" s="226"/>
      <c r="DF106" s="226"/>
      <c r="DG106" s="226"/>
      <c r="DH106" s="226"/>
      <c r="DI106" s="226"/>
      <c r="DJ106" s="226"/>
      <c r="DK106" s="226"/>
      <c r="DL106" s="226"/>
      <c r="DM106" s="226"/>
      <c r="DN106" s="226"/>
      <c r="DO106" s="226"/>
      <c r="DP106" s="226"/>
      <c r="DQ106" s="226"/>
      <c r="DR106" s="226"/>
      <c r="DS106" s="226"/>
      <c r="DT106" s="226"/>
      <c r="DU106" s="226"/>
      <c r="DV106" s="226"/>
      <c r="DW106" s="226"/>
      <c r="DX106" s="226"/>
      <c r="DY106" s="226"/>
      <c r="DZ106" s="226"/>
      <c r="EA106" s="226"/>
    </row>
    <row r="107" spans="1:131" s="226" customFormat="1" ht="26.25" customHeight="1" thickBot="1" x14ac:dyDescent="0.2">
      <c r="A107" s="245" t="s">
        <v>424</v>
      </c>
      <c r="B107" s="246"/>
      <c r="C107" s="246"/>
      <c r="D107" s="246"/>
      <c r="E107" s="246"/>
      <c r="F107" s="246"/>
      <c r="G107" s="246"/>
      <c r="H107" s="246"/>
      <c r="I107" s="246"/>
      <c r="J107" s="246"/>
      <c r="K107" s="246"/>
      <c r="L107" s="246"/>
      <c r="M107" s="246"/>
      <c r="N107" s="246"/>
      <c r="O107" s="246"/>
      <c r="P107" s="246"/>
      <c r="Q107" s="246"/>
      <c r="R107" s="246"/>
      <c r="S107" s="246"/>
      <c r="T107" s="246"/>
      <c r="U107" s="246"/>
      <c r="V107" s="246"/>
      <c r="W107" s="246"/>
      <c r="X107" s="246"/>
      <c r="Y107" s="246"/>
      <c r="Z107" s="246"/>
      <c r="AA107" s="246"/>
      <c r="AB107" s="246"/>
      <c r="AC107" s="246"/>
      <c r="AD107" s="246"/>
      <c r="AE107" s="246"/>
      <c r="AF107" s="246"/>
      <c r="AG107" s="246"/>
      <c r="AH107" s="246"/>
      <c r="AI107" s="246"/>
      <c r="AJ107" s="246"/>
      <c r="AK107" s="246"/>
      <c r="AL107" s="246"/>
      <c r="AM107" s="246"/>
      <c r="AN107" s="246"/>
      <c r="AO107" s="246"/>
      <c r="AP107" s="246"/>
      <c r="AQ107" s="246"/>
      <c r="AR107" s="246"/>
      <c r="AS107" s="246"/>
      <c r="AT107" s="246"/>
      <c r="AU107" s="245" t="s">
        <v>425</v>
      </c>
      <c r="AV107" s="246"/>
      <c r="AW107" s="246"/>
      <c r="AX107" s="246"/>
      <c r="AY107" s="246"/>
      <c r="AZ107" s="246"/>
      <c r="BA107" s="246"/>
      <c r="BB107" s="246"/>
      <c r="BC107" s="246"/>
      <c r="BD107" s="246"/>
      <c r="BE107" s="246"/>
      <c r="BF107" s="246"/>
      <c r="BG107" s="246"/>
      <c r="BH107" s="246"/>
      <c r="BI107" s="246"/>
      <c r="BJ107" s="246"/>
      <c r="BK107" s="246"/>
      <c r="BL107" s="246"/>
      <c r="BM107" s="246"/>
      <c r="BN107" s="246"/>
      <c r="BO107" s="246"/>
      <c r="BP107" s="246"/>
      <c r="BQ107" s="246"/>
      <c r="BR107" s="246"/>
      <c r="BS107" s="246"/>
      <c r="BT107" s="246"/>
      <c r="BU107" s="246"/>
      <c r="BV107" s="246"/>
      <c r="BW107" s="246"/>
      <c r="BX107" s="246"/>
      <c r="BY107" s="246"/>
      <c r="BZ107" s="246"/>
      <c r="CA107" s="246"/>
      <c r="CB107" s="246"/>
      <c r="CC107" s="246"/>
      <c r="CD107" s="246"/>
      <c r="CE107" s="246"/>
      <c r="CF107" s="246"/>
      <c r="CG107" s="246"/>
      <c r="CH107" s="246"/>
      <c r="CI107" s="246"/>
      <c r="CJ107" s="246"/>
      <c r="CK107" s="246"/>
      <c r="CL107" s="246"/>
      <c r="CM107" s="246"/>
      <c r="CN107" s="246"/>
      <c r="CO107" s="246"/>
      <c r="CP107" s="246"/>
      <c r="CQ107" s="246"/>
      <c r="CR107" s="246"/>
      <c r="CS107" s="246"/>
      <c r="CT107" s="246"/>
      <c r="CU107" s="246"/>
      <c r="CV107" s="246"/>
      <c r="CW107" s="246"/>
      <c r="CX107" s="246"/>
      <c r="CY107" s="246"/>
      <c r="CZ107" s="246"/>
      <c r="DA107" s="246"/>
      <c r="DB107" s="246"/>
      <c r="DC107" s="246"/>
      <c r="DD107" s="246"/>
      <c r="DE107" s="246"/>
      <c r="DF107" s="246"/>
      <c r="DG107" s="246"/>
      <c r="DH107" s="246"/>
      <c r="DI107" s="246"/>
      <c r="DJ107" s="246"/>
      <c r="DK107" s="246"/>
      <c r="DL107" s="246"/>
      <c r="DM107" s="246"/>
      <c r="DN107" s="246"/>
      <c r="DO107" s="246"/>
      <c r="DP107" s="246"/>
      <c r="DQ107" s="246"/>
      <c r="DR107" s="246"/>
      <c r="DS107" s="246"/>
      <c r="DT107" s="246"/>
      <c r="DU107" s="246"/>
      <c r="DV107" s="246"/>
      <c r="DW107" s="246"/>
      <c r="DX107" s="246"/>
      <c r="DY107" s="246"/>
      <c r="DZ107" s="246"/>
    </row>
    <row r="108" spans="1:131" s="226" customFormat="1" ht="26.25" customHeight="1" x14ac:dyDescent="0.15">
      <c r="A108" s="984" t="s">
        <v>426</v>
      </c>
      <c r="B108" s="985"/>
      <c r="C108" s="985"/>
      <c r="D108" s="985"/>
      <c r="E108" s="985"/>
      <c r="F108" s="985"/>
      <c r="G108" s="985"/>
      <c r="H108" s="985"/>
      <c r="I108" s="985"/>
      <c r="J108" s="985"/>
      <c r="K108" s="985"/>
      <c r="L108" s="985"/>
      <c r="M108" s="985"/>
      <c r="N108" s="985"/>
      <c r="O108" s="985"/>
      <c r="P108" s="985"/>
      <c r="Q108" s="985"/>
      <c r="R108" s="985"/>
      <c r="S108" s="985"/>
      <c r="T108" s="985"/>
      <c r="U108" s="985"/>
      <c r="V108" s="985"/>
      <c r="W108" s="985"/>
      <c r="X108" s="985"/>
      <c r="Y108" s="985"/>
      <c r="Z108" s="985"/>
      <c r="AA108" s="985"/>
      <c r="AB108" s="985"/>
      <c r="AC108" s="985"/>
      <c r="AD108" s="985"/>
      <c r="AE108" s="985"/>
      <c r="AF108" s="985"/>
      <c r="AG108" s="985"/>
      <c r="AH108" s="985"/>
      <c r="AI108" s="985"/>
      <c r="AJ108" s="985"/>
      <c r="AK108" s="985"/>
      <c r="AL108" s="985"/>
      <c r="AM108" s="985"/>
      <c r="AN108" s="985"/>
      <c r="AO108" s="985"/>
      <c r="AP108" s="985"/>
      <c r="AQ108" s="985"/>
      <c r="AR108" s="985"/>
      <c r="AS108" s="985"/>
      <c r="AT108" s="986"/>
      <c r="AU108" s="984" t="s">
        <v>427</v>
      </c>
      <c r="AV108" s="985"/>
      <c r="AW108" s="985"/>
      <c r="AX108" s="985"/>
      <c r="AY108" s="985"/>
      <c r="AZ108" s="985"/>
      <c r="BA108" s="985"/>
      <c r="BB108" s="985"/>
      <c r="BC108" s="985"/>
      <c r="BD108" s="985"/>
      <c r="BE108" s="985"/>
      <c r="BF108" s="985"/>
      <c r="BG108" s="985"/>
      <c r="BH108" s="985"/>
      <c r="BI108" s="985"/>
      <c r="BJ108" s="985"/>
      <c r="BK108" s="985"/>
      <c r="BL108" s="985"/>
      <c r="BM108" s="985"/>
      <c r="BN108" s="985"/>
      <c r="BO108" s="985"/>
      <c r="BP108" s="985"/>
      <c r="BQ108" s="985"/>
      <c r="BR108" s="985"/>
      <c r="BS108" s="985"/>
      <c r="BT108" s="985"/>
      <c r="BU108" s="985"/>
      <c r="BV108" s="985"/>
      <c r="BW108" s="985"/>
      <c r="BX108" s="985"/>
      <c r="BY108" s="985"/>
      <c r="BZ108" s="985"/>
      <c r="CA108" s="985"/>
      <c r="CB108" s="985"/>
      <c r="CC108" s="985"/>
      <c r="CD108" s="985"/>
      <c r="CE108" s="985"/>
      <c r="CF108" s="985"/>
      <c r="CG108" s="985"/>
      <c r="CH108" s="985"/>
      <c r="CI108" s="985"/>
      <c r="CJ108" s="985"/>
      <c r="CK108" s="985"/>
      <c r="CL108" s="985"/>
      <c r="CM108" s="985"/>
      <c r="CN108" s="985"/>
      <c r="CO108" s="985"/>
      <c r="CP108" s="985"/>
      <c r="CQ108" s="985"/>
      <c r="CR108" s="985"/>
      <c r="CS108" s="985"/>
      <c r="CT108" s="985"/>
      <c r="CU108" s="985"/>
      <c r="CV108" s="985"/>
      <c r="CW108" s="985"/>
      <c r="CX108" s="985"/>
      <c r="CY108" s="985"/>
      <c r="CZ108" s="985"/>
      <c r="DA108" s="985"/>
      <c r="DB108" s="985"/>
      <c r="DC108" s="985"/>
      <c r="DD108" s="985"/>
      <c r="DE108" s="985"/>
      <c r="DF108" s="985"/>
      <c r="DG108" s="985"/>
      <c r="DH108" s="985"/>
      <c r="DI108" s="985"/>
      <c r="DJ108" s="985"/>
      <c r="DK108" s="985"/>
      <c r="DL108" s="985"/>
      <c r="DM108" s="985"/>
      <c r="DN108" s="985"/>
      <c r="DO108" s="985"/>
      <c r="DP108" s="985"/>
      <c r="DQ108" s="985"/>
      <c r="DR108" s="985"/>
      <c r="DS108" s="985"/>
      <c r="DT108" s="985"/>
      <c r="DU108" s="985"/>
      <c r="DV108" s="985"/>
      <c r="DW108" s="985"/>
      <c r="DX108" s="985"/>
      <c r="DY108" s="985"/>
      <c r="DZ108" s="986"/>
    </row>
    <row r="109" spans="1:131" s="226" customFormat="1" ht="26.25" customHeight="1" x14ac:dyDescent="0.15">
      <c r="A109" s="979" t="s">
        <v>428</v>
      </c>
      <c r="B109" s="960"/>
      <c r="C109" s="960"/>
      <c r="D109" s="960"/>
      <c r="E109" s="960"/>
      <c r="F109" s="960"/>
      <c r="G109" s="960"/>
      <c r="H109" s="960"/>
      <c r="I109" s="960"/>
      <c r="J109" s="960"/>
      <c r="K109" s="960"/>
      <c r="L109" s="960"/>
      <c r="M109" s="960"/>
      <c r="N109" s="960"/>
      <c r="O109" s="960"/>
      <c r="P109" s="960"/>
      <c r="Q109" s="960"/>
      <c r="R109" s="960"/>
      <c r="S109" s="960"/>
      <c r="T109" s="960"/>
      <c r="U109" s="960"/>
      <c r="V109" s="960"/>
      <c r="W109" s="960"/>
      <c r="X109" s="960"/>
      <c r="Y109" s="960"/>
      <c r="Z109" s="961"/>
      <c r="AA109" s="959" t="s">
        <v>429</v>
      </c>
      <c r="AB109" s="960"/>
      <c r="AC109" s="960"/>
      <c r="AD109" s="960"/>
      <c r="AE109" s="961"/>
      <c r="AF109" s="959" t="s">
        <v>430</v>
      </c>
      <c r="AG109" s="960"/>
      <c r="AH109" s="960"/>
      <c r="AI109" s="960"/>
      <c r="AJ109" s="961"/>
      <c r="AK109" s="959" t="s">
        <v>301</v>
      </c>
      <c r="AL109" s="960"/>
      <c r="AM109" s="960"/>
      <c r="AN109" s="960"/>
      <c r="AO109" s="961"/>
      <c r="AP109" s="959" t="s">
        <v>431</v>
      </c>
      <c r="AQ109" s="960"/>
      <c r="AR109" s="960"/>
      <c r="AS109" s="960"/>
      <c r="AT109" s="962"/>
      <c r="AU109" s="979" t="s">
        <v>428</v>
      </c>
      <c r="AV109" s="960"/>
      <c r="AW109" s="960"/>
      <c r="AX109" s="960"/>
      <c r="AY109" s="960"/>
      <c r="AZ109" s="960"/>
      <c r="BA109" s="960"/>
      <c r="BB109" s="960"/>
      <c r="BC109" s="960"/>
      <c r="BD109" s="960"/>
      <c r="BE109" s="960"/>
      <c r="BF109" s="960"/>
      <c r="BG109" s="960"/>
      <c r="BH109" s="960"/>
      <c r="BI109" s="960"/>
      <c r="BJ109" s="960"/>
      <c r="BK109" s="960"/>
      <c r="BL109" s="960"/>
      <c r="BM109" s="960"/>
      <c r="BN109" s="960"/>
      <c r="BO109" s="960"/>
      <c r="BP109" s="961"/>
      <c r="BQ109" s="959" t="s">
        <v>429</v>
      </c>
      <c r="BR109" s="960"/>
      <c r="BS109" s="960"/>
      <c r="BT109" s="960"/>
      <c r="BU109" s="961"/>
      <c r="BV109" s="959" t="s">
        <v>430</v>
      </c>
      <c r="BW109" s="960"/>
      <c r="BX109" s="960"/>
      <c r="BY109" s="960"/>
      <c r="BZ109" s="961"/>
      <c r="CA109" s="959" t="s">
        <v>301</v>
      </c>
      <c r="CB109" s="960"/>
      <c r="CC109" s="960"/>
      <c r="CD109" s="960"/>
      <c r="CE109" s="961"/>
      <c r="CF109" s="980" t="s">
        <v>431</v>
      </c>
      <c r="CG109" s="980"/>
      <c r="CH109" s="980"/>
      <c r="CI109" s="980"/>
      <c r="CJ109" s="980"/>
      <c r="CK109" s="959" t="s">
        <v>432</v>
      </c>
      <c r="CL109" s="960"/>
      <c r="CM109" s="960"/>
      <c r="CN109" s="960"/>
      <c r="CO109" s="960"/>
      <c r="CP109" s="960"/>
      <c r="CQ109" s="960"/>
      <c r="CR109" s="960"/>
      <c r="CS109" s="960"/>
      <c r="CT109" s="960"/>
      <c r="CU109" s="960"/>
      <c r="CV109" s="960"/>
      <c r="CW109" s="960"/>
      <c r="CX109" s="960"/>
      <c r="CY109" s="960"/>
      <c r="CZ109" s="960"/>
      <c r="DA109" s="960"/>
      <c r="DB109" s="960"/>
      <c r="DC109" s="960"/>
      <c r="DD109" s="960"/>
      <c r="DE109" s="960"/>
      <c r="DF109" s="961"/>
      <c r="DG109" s="959" t="s">
        <v>429</v>
      </c>
      <c r="DH109" s="960"/>
      <c r="DI109" s="960"/>
      <c r="DJ109" s="960"/>
      <c r="DK109" s="961"/>
      <c r="DL109" s="959" t="s">
        <v>430</v>
      </c>
      <c r="DM109" s="960"/>
      <c r="DN109" s="960"/>
      <c r="DO109" s="960"/>
      <c r="DP109" s="961"/>
      <c r="DQ109" s="959" t="s">
        <v>301</v>
      </c>
      <c r="DR109" s="960"/>
      <c r="DS109" s="960"/>
      <c r="DT109" s="960"/>
      <c r="DU109" s="961"/>
      <c r="DV109" s="959" t="s">
        <v>431</v>
      </c>
      <c r="DW109" s="960"/>
      <c r="DX109" s="960"/>
      <c r="DY109" s="960"/>
      <c r="DZ109" s="962"/>
    </row>
    <row r="110" spans="1:131" s="226" customFormat="1" ht="26.25" customHeight="1" x14ac:dyDescent="0.15">
      <c r="A110" s="963" t="s">
        <v>433</v>
      </c>
      <c r="B110" s="964"/>
      <c r="C110" s="964"/>
      <c r="D110" s="964"/>
      <c r="E110" s="964"/>
      <c r="F110" s="964"/>
      <c r="G110" s="964"/>
      <c r="H110" s="964"/>
      <c r="I110" s="964"/>
      <c r="J110" s="964"/>
      <c r="K110" s="964"/>
      <c r="L110" s="964"/>
      <c r="M110" s="964"/>
      <c r="N110" s="964"/>
      <c r="O110" s="964"/>
      <c r="P110" s="964"/>
      <c r="Q110" s="964"/>
      <c r="R110" s="964"/>
      <c r="S110" s="964"/>
      <c r="T110" s="964"/>
      <c r="U110" s="964"/>
      <c r="V110" s="964"/>
      <c r="W110" s="964"/>
      <c r="X110" s="964"/>
      <c r="Y110" s="964"/>
      <c r="Z110" s="965"/>
      <c r="AA110" s="966">
        <v>848378</v>
      </c>
      <c r="AB110" s="967"/>
      <c r="AC110" s="967"/>
      <c r="AD110" s="967"/>
      <c r="AE110" s="968"/>
      <c r="AF110" s="969">
        <v>864130</v>
      </c>
      <c r="AG110" s="967"/>
      <c r="AH110" s="967"/>
      <c r="AI110" s="967"/>
      <c r="AJ110" s="968"/>
      <c r="AK110" s="969">
        <v>917929</v>
      </c>
      <c r="AL110" s="967"/>
      <c r="AM110" s="967"/>
      <c r="AN110" s="967"/>
      <c r="AO110" s="968"/>
      <c r="AP110" s="970">
        <v>22.4</v>
      </c>
      <c r="AQ110" s="971"/>
      <c r="AR110" s="971"/>
      <c r="AS110" s="971"/>
      <c r="AT110" s="972"/>
      <c r="AU110" s="973" t="s">
        <v>72</v>
      </c>
      <c r="AV110" s="974"/>
      <c r="AW110" s="974"/>
      <c r="AX110" s="974"/>
      <c r="AY110" s="974"/>
      <c r="AZ110" s="996" t="s">
        <v>434</v>
      </c>
      <c r="BA110" s="964"/>
      <c r="BB110" s="964"/>
      <c r="BC110" s="964"/>
      <c r="BD110" s="964"/>
      <c r="BE110" s="964"/>
      <c r="BF110" s="964"/>
      <c r="BG110" s="964"/>
      <c r="BH110" s="964"/>
      <c r="BI110" s="964"/>
      <c r="BJ110" s="964"/>
      <c r="BK110" s="964"/>
      <c r="BL110" s="964"/>
      <c r="BM110" s="964"/>
      <c r="BN110" s="964"/>
      <c r="BO110" s="964"/>
      <c r="BP110" s="965"/>
      <c r="BQ110" s="997">
        <v>5994977</v>
      </c>
      <c r="BR110" s="998"/>
      <c r="BS110" s="998"/>
      <c r="BT110" s="998"/>
      <c r="BU110" s="998"/>
      <c r="BV110" s="998">
        <v>5761235</v>
      </c>
      <c r="BW110" s="998"/>
      <c r="BX110" s="998"/>
      <c r="BY110" s="998"/>
      <c r="BZ110" s="998"/>
      <c r="CA110" s="998">
        <v>5403148</v>
      </c>
      <c r="CB110" s="998"/>
      <c r="CC110" s="998"/>
      <c r="CD110" s="998"/>
      <c r="CE110" s="998"/>
      <c r="CF110" s="1011">
        <v>131.9</v>
      </c>
      <c r="CG110" s="1012"/>
      <c r="CH110" s="1012"/>
      <c r="CI110" s="1012"/>
      <c r="CJ110" s="1012"/>
      <c r="CK110" s="1013" t="s">
        <v>435</v>
      </c>
      <c r="CL110" s="1014"/>
      <c r="CM110" s="996" t="s">
        <v>436</v>
      </c>
      <c r="CN110" s="964"/>
      <c r="CO110" s="964"/>
      <c r="CP110" s="964"/>
      <c r="CQ110" s="964"/>
      <c r="CR110" s="964"/>
      <c r="CS110" s="964"/>
      <c r="CT110" s="964"/>
      <c r="CU110" s="964"/>
      <c r="CV110" s="964"/>
      <c r="CW110" s="964"/>
      <c r="CX110" s="964"/>
      <c r="CY110" s="964"/>
      <c r="CZ110" s="964"/>
      <c r="DA110" s="964"/>
      <c r="DB110" s="964"/>
      <c r="DC110" s="964"/>
      <c r="DD110" s="964"/>
      <c r="DE110" s="964"/>
      <c r="DF110" s="965"/>
      <c r="DG110" s="997" t="s">
        <v>126</v>
      </c>
      <c r="DH110" s="998"/>
      <c r="DI110" s="998"/>
      <c r="DJ110" s="998"/>
      <c r="DK110" s="998"/>
      <c r="DL110" s="998" t="s">
        <v>126</v>
      </c>
      <c r="DM110" s="998"/>
      <c r="DN110" s="998"/>
      <c r="DO110" s="998"/>
      <c r="DP110" s="998"/>
      <c r="DQ110" s="998" t="s">
        <v>126</v>
      </c>
      <c r="DR110" s="998"/>
      <c r="DS110" s="998"/>
      <c r="DT110" s="998"/>
      <c r="DU110" s="998"/>
      <c r="DV110" s="999" t="s">
        <v>126</v>
      </c>
      <c r="DW110" s="999"/>
      <c r="DX110" s="999"/>
      <c r="DY110" s="999"/>
      <c r="DZ110" s="1000"/>
    </row>
    <row r="111" spans="1:131" s="226" customFormat="1" ht="26.25" customHeight="1" x14ac:dyDescent="0.15">
      <c r="A111" s="1001" t="s">
        <v>437</v>
      </c>
      <c r="B111" s="1002"/>
      <c r="C111" s="1002"/>
      <c r="D111" s="1002"/>
      <c r="E111" s="1002"/>
      <c r="F111" s="1002"/>
      <c r="G111" s="1002"/>
      <c r="H111" s="1002"/>
      <c r="I111" s="1002"/>
      <c r="J111" s="1002"/>
      <c r="K111" s="1002"/>
      <c r="L111" s="1002"/>
      <c r="M111" s="1002"/>
      <c r="N111" s="1002"/>
      <c r="O111" s="1002"/>
      <c r="P111" s="1002"/>
      <c r="Q111" s="1002"/>
      <c r="R111" s="1002"/>
      <c r="S111" s="1002"/>
      <c r="T111" s="1002"/>
      <c r="U111" s="1002"/>
      <c r="V111" s="1002"/>
      <c r="W111" s="1002"/>
      <c r="X111" s="1002"/>
      <c r="Y111" s="1002"/>
      <c r="Z111" s="1003"/>
      <c r="AA111" s="1004" t="s">
        <v>438</v>
      </c>
      <c r="AB111" s="1005"/>
      <c r="AC111" s="1005"/>
      <c r="AD111" s="1005"/>
      <c r="AE111" s="1006"/>
      <c r="AF111" s="1007" t="s">
        <v>438</v>
      </c>
      <c r="AG111" s="1005"/>
      <c r="AH111" s="1005"/>
      <c r="AI111" s="1005"/>
      <c r="AJ111" s="1006"/>
      <c r="AK111" s="1007" t="s">
        <v>438</v>
      </c>
      <c r="AL111" s="1005"/>
      <c r="AM111" s="1005"/>
      <c r="AN111" s="1005"/>
      <c r="AO111" s="1006"/>
      <c r="AP111" s="1008" t="s">
        <v>438</v>
      </c>
      <c r="AQ111" s="1009"/>
      <c r="AR111" s="1009"/>
      <c r="AS111" s="1009"/>
      <c r="AT111" s="1010"/>
      <c r="AU111" s="975"/>
      <c r="AV111" s="976"/>
      <c r="AW111" s="976"/>
      <c r="AX111" s="976"/>
      <c r="AY111" s="976"/>
      <c r="AZ111" s="989" t="s">
        <v>439</v>
      </c>
      <c r="BA111" s="990"/>
      <c r="BB111" s="990"/>
      <c r="BC111" s="990"/>
      <c r="BD111" s="990"/>
      <c r="BE111" s="990"/>
      <c r="BF111" s="990"/>
      <c r="BG111" s="990"/>
      <c r="BH111" s="990"/>
      <c r="BI111" s="990"/>
      <c r="BJ111" s="990"/>
      <c r="BK111" s="990"/>
      <c r="BL111" s="990"/>
      <c r="BM111" s="990"/>
      <c r="BN111" s="990"/>
      <c r="BO111" s="990"/>
      <c r="BP111" s="991"/>
      <c r="BQ111" s="992">
        <v>462235</v>
      </c>
      <c r="BR111" s="993"/>
      <c r="BS111" s="993"/>
      <c r="BT111" s="993"/>
      <c r="BU111" s="993"/>
      <c r="BV111" s="993">
        <v>412836</v>
      </c>
      <c r="BW111" s="993"/>
      <c r="BX111" s="993"/>
      <c r="BY111" s="993"/>
      <c r="BZ111" s="993"/>
      <c r="CA111" s="993">
        <v>370348</v>
      </c>
      <c r="CB111" s="993"/>
      <c r="CC111" s="993"/>
      <c r="CD111" s="993"/>
      <c r="CE111" s="993"/>
      <c r="CF111" s="987">
        <v>9</v>
      </c>
      <c r="CG111" s="988"/>
      <c r="CH111" s="988"/>
      <c r="CI111" s="988"/>
      <c r="CJ111" s="988"/>
      <c r="CK111" s="1015"/>
      <c r="CL111" s="1016"/>
      <c r="CM111" s="989" t="s">
        <v>440</v>
      </c>
      <c r="CN111" s="990"/>
      <c r="CO111" s="990"/>
      <c r="CP111" s="990"/>
      <c r="CQ111" s="990"/>
      <c r="CR111" s="990"/>
      <c r="CS111" s="990"/>
      <c r="CT111" s="990"/>
      <c r="CU111" s="990"/>
      <c r="CV111" s="990"/>
      <c r="CW111" s="990"/>
      <c r="CX111" s="990"/>
      <c r="CY111" s="990"/>
      <c r="CZ111" s="990"/>
      <c r="DA111" s="990"/>
      <c r="DB111" s="990"/>
      <c r="DC111" s="990"/>
      <c r="DD111" s="990"/>
      <c r="DE111" s="990"/>
      <c r="DF111" s="991"/>
      <c r="DG111" s="992" t="s">
        <v>438</v>
      </c>
      <c r="DH111" s="993"/>
      <c r="DI111" s="993"/>
      <c r="DJ111" s="993"/>
      <c r="DK111" s="993"/>
      <c r="DL111" s="993" t="s">
        <v>438</v>
      </c>
      <c r="DM111" s="993"/>
      <c r="DN111" s="993"/>
      <c r="DO111" s="993"/>
      <c r="DP111" s="993"/>
      <c r="DQ111" s="993" t="s">
        <v>438</v>
      </c>
      <c r="DR111" s="993"/>
      <c r="DS111" s="993"/>
      <c r="DT111" s="993"/>
      <c r="DU111" s="993"/>
      <c r="DV111" s="994" t="s">
        <v>438</v>
      </c>
      <c r="DW111" s="994"/>
      <c r="DX111" s="994"/>
      <c r="DY111" s="994"/>
      <c r="DZ111" s="995"/>
    </row>
    <row r="112" spans="1:131" s="226" customFormat="1" ht="26.25" customHeight="1" x14ac:dyDescent="0.15">
      <c r="A112" s="1019" t="s">
        <v>441</v>
      </c>
      <c r="B112" s="1020"/>
      <c r="C112" s="990" t="s">
        <v>442</v>
      </c>
      <c r="D112" s="990"/>
      <c r="E112" s="990"/>
      <c r="F112" s="990"/>
      <c r="G112" s="990"/>
      <c r="H112" s="990"/>
      <c r="I112" s="990"/>
      <c r="J112" s="990"/>
      <c r="K112" s="990"/>
      <c r="L112" s="990"/>
      <c r="M112" s="990"/>
      <c r="N112" s="990"/>
      <c r="O112" s="990"/>
      <c r="P112" s="990"/>
      <c r="Q112" s="990"/>
      <c r="R112" s="990"/>
      <c r="S112" s="990"/>
      <c r="T112" s="990"/>
      <c r="U112" s="990"/>
      <c r="V112" s="990"/>
      <c r="W112" s="990"/>
      <c r="X112" s="990"/>
      <c r="Y112" s="990"/>
      <c r="Z112" s="991"/>
      <c r="AA112" s="1025" t="s">
        <v>438</v>
      </c>
      <c r="AB112" s="1026"/>
      <c r="AC112" s="1026"/>
      <c r="AD112" s="1026"/>
      <c r="AE112" s="1027"/>
      <c r="AF112" s="1028" t="s">
        <v>126</v>
      </c>
      <c r="AG112" s="1026"/>
      <c r="AH112" s="1026"/>
      <c r="AI112" s="1026"/>
      <c r="AJ112" s="1027"/>
      <c r="AK112" s="1028" t="s">
        <v>443</v>
      </c>
      <c r="AL112" s="1026"/>
      <c r="AM112" s="1026"/>
      <c r="AN112" s="1026"/>
      <c r="AO112" s="1027"/>
      <c r="AP112" s="1029" t="s">
        <v>438</v>
      </c>
      <c r="AQ112" s="1030"/>
      <c r="AR112" s="1030"/>
      <c r="AS112" s="1030"/>
      <c r="AT112" s="1031"/>
      <c r="AU112" s="975"/>
      <c r="AV112" s="976"/>
      <c r="AW112" s="976"/>
      <c r="AX112" s="976"/>
      <c r="AY112" s="976"/>
      <c r="AZ112" s="989" t="s">
        <v>444</v>
      </c>
      <c r="BA112" s="990"/>
      <c r="BB112" s="990"/>
      <c r="BC112" s="990"/>
      <c r="BD112" s="990"/>
      <c r="BE112" s="990"/>
      <c r="BF112" s="990"/>
      <c r="BG112" s="990"/>
      <c r="BH112" s="990"/>
      <c r="BI112" s="990"/>
      <c r="BJ112" s="990"/>
      <c r="BK112" s="990"/>
      <c r="BL112" s="990"/>
      <c r="BM112" s="990"/>
      <c r="BN112" s="990"/>
      <c r="BO112" s="990"/>
      <c r="BP112" s="991"/>
      <c r="BQ112" s="992">
        <v>1946749</v>
      </c>
      <c r="BR112" s="993"/>
      <c r="BS112" s="993"/>
      <c r="BT112" s="993"/>
      <c r="BU112" s="993"/>
      <c r="BV112" s="993">
        <v>1841849</v>
      </c>
      <c r="BW112" s="993"/>
      <c r="BX112" s="993"/>
      <c r="BY112" s="993"/>
      <c r="BZ112" s="993"/>
      <c r="CA112" s="993">
        <v>1685515</v>
      </c>
      <c r="CB112" s="993"/>
      <c r="CC112" s="993"/>
      <c r="CD112" s="993"/>
      <c r="CE112" s="993"/>
      <c r="CF112" s="987">
        <v>41.1</v>
      </c>
      <c r="CG112" s="988"/>
      <c r="CH112" s="988"/>
      <c r="CI112" s="988"/>
      <c r="CJ112" s="988"/>
      <c r="CK112" s="1015"/>
      <c r="CL112" s="1016"/>
      <c r="CM112" s="989" t="s">
        <v>445</v>
      </c>
      <c r="CN112" s="990"/>
      <c r="CO112" s="990"/>
      <c r="CP112" s="990"/>
      <c r="CQ112" s="990"/>
      <c r="CR112" s="990"/>
      <c r="CS112" s="990"/>
      <c r="CT112" s="990"/>
      <c r="CU112" s="990"/>
      <c r="CV112" s="990"/>
      <c r="CW112" s="990"/>
      <c r="CX112" s="990"/>
      <c r="CY112" s="990"/>
      <c r="CZ112" s="990"/>
      <c r="DA112" s="990"/>
      <c r="DB112" s="990"/>
      <c r="DC112" s="990"/>
      <c r="DD112" s="990"/>
      <c r="DE112" s="990"/>
      <c r="DF112" s="991"/>
      <c r="DG112" s="992" t="s">
        <v>446</v>
      </c>
      <c r="DH112" s="993"/>
      <c r="DI112" s="993"/>
      <c r="DJ112" s="993"/>
      <c r="DK112" s="993"/>
      <c r="DL112" s="993" t="s">
        <v>438</v>
      </c>
      <c r="DM112" s="993"/>
      <c r="DN112" s="993"/>
      <c r="DO112" s="993"/>
      <c r="DP112" s="993"/>
      <c r="DQ112" s="993" t="s">
        <v>126</v>
      </c>
      <c r="DR112" s="993"/>
      <c r="DS112" s="993"/>
      <c r="DT112" s="993"/>
      <c r="DU112" s="993"/>
      <c r="DV112" s="994" t="s">
        <v>126</v>
      </c>
      <c r="DW112" s="994"/>
      <c r="DX112" s="994"/>
      <c r="DY112" s="994"/>
      <c r="DZ112" s="995"/>
    </row>
    <row r="113" spans="1:130" s="226" customFormat="1" ht="26.25" customHeight="1" x14ac:dyDescent="0.15">
      <c r="A113" s="1021"/>
      <c r="B113" s="1022"/>
      <c r="C113" s="990" t="s">
        <v>447</v>
      </c>
      <c r="D113" s="990"/>
      <c r="E113" s="990"/>
      <c r="F113" s="990"/>
      <c r="G113" s="990"/>
      <c r="H113" s="990"/>
      <c r="I113" s="990"/>
      <c r="J113" s="990"/>
      <c r="K113" s="990"/>
      <c r="L113" s="990"/>
      <c r="M113" s="990"/>
      <c r="N113" s="990"/>
      <c r="O113" s="990"/>
      <c r="P113" s="990"/>
      <c r="Q113" s="990"/>
      <c r="R113" s="990"/>
      <c r="S113" s="990"/>
      <c r="T113" s="990"/>
      <c r="U113" s="990"/>
      <c r="V113" s="990"/>
      <c r="W113" s="990"/>
      <c r="X113" s="990"/>
      <c r="Y113" s="990"/>
      <c r="Z113" s="991"/>
      <c r="AA113" s="1004">
        <v>196645</v>
      </c>
      <c r="AB113" s="1005"/>
      <c r="AC113" s="1005"/>
      <c r="AD113" s="1005"/>
      <c r="AE113" s="1006"/>
      <c r="AF113" s="1007">
        <v>195343</v>
      </c>
      <c r="AG113" s="1005"/>
      <c r="AH113" s="1005"/>
      <c r="AI113" s="1005"/>
      <c r="AJ113" s="1006"/>
      <c r="AK113" s="1007">
        <v>193899</v>
      </c>
      <c r="AL113" s="1005"/>
      <c r="AM113" s="1005"/>
      <c r="AN113" s="1005"/>
      <c r="AO113" s="1006"/>
      <c r="AP113" s="1008">
        <v>4.7</v>
      </c>
      <c r="AQ113" s="1009"/>
      <c r="AR113" s="1009"/>
      <c r="AS113" s="1009"/>
      <c r="AT113" s="1010"/>
      <c r="AU113" s="975"/>
      <c r="AV113" s="976"/>
      <c r="AW113" s="976"/>
      <c r="AX113" s="976"/>
      <c r="AY113" s="976"/>
      <c r="AZ113" s="989" t="s">
        <v>448</v>
      </c>
      <c r="BA113" s="990"/>
      <c r="BB113" s="990"/>
      <c r="BC113" s="990"/>
      <c r="BD113" s="990"/>
      <c r="BE113" s="990"/>
      <c r="BF113" s="990"/>
      <c r="BG113" s="990"/>
      <c r="BH113" s="990"/>
      <c r="BI113" s="990"/>
      <c r="BJ113" s="990"/>
      <c r="BK113" s="990"/>
      <c r="BL113" s="990"/>
      <c r="BM113" s="990"/>
      <c r="BN113" s="990"/>
      <c r="BO113" s="990"/>
      <c r="BP113" s="991"/>
      <c r="BQ113" s="992">
        <v>57216</v>
      </c>
      <c r="BR113" s="993"/>
      <c r="BS113" s="993"/>
      <c r="BT113" s="993"/>
      <c r="BU113" s="993"/>
      <c r="BV113" s="993">
        <v>69008</v>
      </c>
      <c r="BW113" s="993"/>
      <c r="BX113" s="993"/>
      <c r="BY113" s="993"/>
      <c r="BZ113" s="993"/>
      <c r="CA113" s="993">
        <v>61790</v>
      </c>
      <c r="CB113" s="993"/>
      <c r="CC113" s="993"/>
      <c r="CD113" s="993"/>
      <c r="CE113" s="993"/>
      <c r="CF113" s="987">
        <v>1.5</v>
      </c>
      <c r="CG113" s="988"/>
      <c r="CH113" s="988"/>
      <c r="CI113" s="988"/>
      <c r="CJ113" s="988"/>
      <c r="CK113" s="1015"/>
      <c r="CL113" s="1016"/>
      <c r="CM113" s="989" t="s">
        <v>449</v>
      </c>
      <c r="CN113" s="990"/>
      <c r="CO113" s="990"/>
      <c r="CP113" s="990"/>
      <c r="CQ113" s="990"/>
      <c r="CR113" s="990"/>
      <c r="CS113" s="990"/>
      <c r="CT113" s="990"/>
      <c r="CU113" s="990"/>
      <c r="CV113" s="990"/>
      <c r="CW113" s="990"/>
      <c r="CX113" s="990"/>
      <c r="CY113" s="990"/>
      <c r="CZ113" s="990"/>
      <c r="DA113" s="990"/>
      <c r="DB113" s="990"/>
      <c r="DC113" s="990"/>
      <c r="DD113" s="990"/>
      <c r="DE113" s="990"/>
      <c r="DF113" s="991"/>
      <c r="DG113" s="1025" t="s">
        <v>443</v>
      </c>
      <c r="DH113" s="1026"/>
      <c r="DI113" s="1026"/>
      <c r="DJ113" s="1026"/>
      <c r="DK113" s="1027"/>
      <c r="DL113" s="1028" t="s">
        <v>446</v>
      </c>
      <c r="DM113" s="1026"/>
      <c r="DN113" s="1026"/>
      <c r="DO113" s="1026"/>
      <c r="DP113" s="1027"/>
      <c r="DQ113" s="1028" t="s">
        <v>450</v>
      </c>
      <c r="DR113" s="1026"/>
      <c r="DS113" s="1026"/>
      <c r="DT113" s="1026"/>
      <c r="DU113" s="1027"/>
      <c r="DV113" s="1029" t="s">
        <v>451</v>
      </c>
      <c r="DW113" s="1030"/>
      <c r="DX113" s="1030"/>
      <c r="DY113" s="1030"/>
      <c r="DZ113" s="1031"/>
    </row>
    <row r="114" spans="1:130" s="226" customFormat="1" ht="26.25" customHeight="1" x14ac:dyDescent="0.15">
      <c r="A114" s="1021"/>
      <c r="B114" s="1022"/>
      <c r="C114" s="990" t="s">
        <v>452</v>
      </c>
      <c r="D114" s="990"/>
      <c r="E114" s="990"/>
      <c r="F114" s="990"/>
      <c r="G114" s="990"/>
      <c r="H114" s="990"/>
      <c r="I114" s="990"/>
      <c r="J114" s="990"/>
      <c r="K114" s="990"/>
      <c r="L114" s="990"/>
      <c r="M114" s="990"/>
      <c r="N114" s="990"/>
      <c r="O114" s="990"/>
      <c r="P114" s="990"/>
      <c r="Q114" s="990"/>
      <c r="R114" s="990"/>
      <c r="S114" s="990"/>
      <c r="T114" s="990"/>
      <c r="U114" s="990"/>
      <c r="V114" s="990"/>
      <c r="W114" s="990"/>
      <c r="X114" s="990"/>
      <c r="Y114" s="990"/>
      <c r="Z114" s="991"/>
      <c r="AA114" s="1025">
        <v>9384</v>
      </c>
      <c r="AB114" s="1026"/>
      <c r="AC114" s="1026"/>
      <c r="AD114" s="1026"/>
      <c r="AE114" s="1027"/>
      <c r="AF114" s="1028">
        <v>9543</v>
      </c>
      <c r="AG114" s="1026"/>
      <c r="AH114" s="1026"/>
      <c r="AI114" s="1026"/>
      <c r="AJ114" s="1027"/>
      <c r="AK114" s="1028">
        <v>12391</v>
      </c>
      <c r="AL114" s="1026"/>
      <c r="AM114" s="1026"/>
      <c r="AN114" s="1026"/>
      <c r="AO114" s="1027"/>
      <c r="AP114" s="1029">
        <v>0.3</v>
      </c>
      <c r="AQ114" s="1030"/>
      <c r="AR114" s="1030"/>
      <c r="AS114" s="1030"/>
      <c r="AT114" s="1031"/>
      <c r="AU114" s="975"/>
      <c r="AV114" s="976"/>
      <c r="AW114" s="976"/>
      <c r="AX114" s="976"/>
      <c r="AY114" s="976"/>
      <c r="AZ114" s="989" t="s">
        <v>453</v>
      </c>
      <c r="BA114" s="990"/>
      <c r="BB114" s="990"/>
      <c r="BC114" s="990"/>
      <c r="BD114" s="990"/>
      <c r="BE114" s="990"/>
      <c r="BF114" s="990"/>
      <c r="BG114" s="990"/>
      <c r="BH114" s="990"/>
      <c r="BI114" s="990"/>
      <c r="BJ114" s="990"/>
      <c r="BK114" s="990"/>
      <c r="BL114" s="990"/>
      <c r="BM114" s="990"/>
      <c r="BN114" s="990"/>
      <c r="BO114" s="990"/>
      <c r="BP114" s="991"/>
      <c r="BQ114" s="992">
        <v>799349</v>
      </c>
      <c r="BR114" s="993"/>
      <c r="BS114" s="993"/>
      <c r="BT114" s="993"/>
      <c r="BU114" s="993"/>
      <c r="BV114" s="993">
        <v>805066</v>
      </c>
      <c r="BW114" s="993"/>
      <c r="BX114" s="993"/>
      <c r="BY114" s="993"/>
      <c r="BZ114" s="993"/>
      <c r="CA114" s="993">
        <v>781092</v>
      </c>
      <c r="CB114" s="993"/>
      <c r="CC114" s="993"/>
      <c r="CD114" s="993"/>
      <c r="CE114" s="993"/>
      <c r="CF114" s="987">
        <v>19.100000000000001</v>
      </c>
      <c r="CG114" s="988"/>
      <c r="CH114" s="988"/>
      <c r="CI114" s="988"/>
      <c r="CJ114" s="988"/>
      <c r="CK114" s="1015"/>
      <c r="CL114" s="1016"/>
      <c r="CM114" s="989" t="s">
        <v>454</v>
      </c>
      <c r="CN114" s="990"/>
      <c r="CO114" s="990"/>
      <c r="CP114" s="990"/>
      <c r="CQ114" s="990"/>
      <c r="CR114" s="990"/>
      <c r="CS114" s="990"/>
      <c r="CT114" s="990"/>
      <c r="CU114" s="990"/>
      <c r="CV114" s="990"/>
      <c r="CW114" s="990"/>
      <c r="CX114" s="990"/>
      <c r="CY114" s="990"/>
      <c r="CZ114" s="990"/>
      <c r="DA114" s="990"/>
      <c r="DB114" s="990"/>
      <c r="DC114" s="990"/>
      <c r="DD114" s="990"/>
      <c r="DE114" s="990"/>
      <c r="DF114" s="991"/>
      <c r="DG114" s="1025" t="s">
        <v>438</v>
      </c>
      <c r="DH114" s="1026"/>
      <c r="DI114" s="1026"/>
      <c r="DJ114" s="1026"/>
      <c r="DK114" s="1027"/>
      <c r="DL114" s="1028" t="s">
        <v>126</v>
      </c>
      <c r="DM114" s="1026"/>
      <c r="DN114" s="1026"/>
      <c r="DO114" s="1026"/>
      <c r="DP114" s="1027"/>
      <c r="DQ114" s="1028" t="s">
        <v>126</v>
      </c>
      <c r="DR114" s="1026"/>
      <c r="DS114" s="1026"/>
      <c r="DT114" s="1026"/>
      <c r="DU114" s="1027"/>
      <c r="DV114" s="1029" t="s">
        <v>438</v>
      </c>
      <c r="DW114" s="1030"/>
      <c r="DX114" s="1030"/>
      <c r="DY114" s="1030"/>
      <c r="DZ114" s="1031"/>
    </row>
    <row r="115" spans="1:130" s="226" customFormat="1" ht="26.25" customHeight="1" x14ac:dyDescent="0.15">
      <c r="A115" s="1021"/>
      <c r="B115" s="1022"/>
      <c r="C115" s="990" t="s">
        <v>455</v>
      </c>
      <c r="D115" s="990"/>
      <c r="E115" s="990"/>
      <c r="F115" s="990"/>
      <c r="G115" s="990"/>
      <c r="H115" s="990"/>
      <c r="I115" s="990"/>
      <c r="J115" s="990"/>
      <c r="K115" s="990"/>
      <c r="L115" s="990"/>
      <c r="M115" s="990"/>
      <c r="N115" s="990"/>
      <c r="O115" s="990"/>
      <c r="P115" s="990"/>
      <c r="Q115" s="990"/>
      <c r="R115" s="990"/>
      <c r="S115" s="990"/>
      <c r="T115" s="990"/>
      <c r="U115" s="990"/>
      <c r="V115" s="990"/>
      <c r="W115" s="990"/>
      <c r="X115" s="990"/>
      <c r="Y115" s="990"/>
      <c r="Z115" s="991"/>
      <c r="AA115" s="1004">
        <v>52579</v>
      </c>
      <c r="AB115" s="1005"/>
      <c r="AC115" s="1005"/>
      <c r="AD115" s="1005"/>
      <c r="AE115" s="1006"/>
      <c r="AF115" s="1007">
        <v>49398</v>
      </c>
      <c r="AG115" s="1005"/>
      <c r="AH115" s="1005"/>
      <c r="AI115" s="1005"/>
      <c r="AJ115" s="1006"/>
      <c r="AK115" s="1007">
        <v>42488</v>
      </c>
      <c r="AL115" s="1005"/>
      <c r="AM115" s="1005"/>
      <c r="AN115" s="1005"/>
      <c r="AO115" s="1006"/>
      <c r="AP115" s="1008">
        <v>1</v>
      </c>
      <c r="AQ115" s="1009"/>
      <c r="AR115" s="1009"/>
      <c r="AS115" s="1009"/>
      <c r="AT115" s="1010"/>
      <c r="AU115" s="975"/>
      <c r="AV115" s="976"/>
      <c r="AW115" s="976"/>
      <c r="AX115" s="976"/>
      <c r="AY115" s="976"/>
      <c r="AZ115" s="989" t="s">
        <v>456</v>
      </c>
      <c r="BA115" s="990"/>
      <c r="BB115" s="990"/>
      <c r="BC115" s="990"/>
      <c r="BD115" s="990"/>
      <c r="BE115" s="990"/>
      <c r="BF115" s="990"/>
      <c r="BG115" s="990"/>
      <c r="BH115" s="990"/>
      <c r="BI115" s="990"/>
      <c r="BJ115" s="990"/>
      <c r="BK115" s="990"/>
      <c r="BL115" s="990"/>
      <c r="BM115" s="990"/>
      <c r="BN115" s="990"/>
      <c r="BO115" s="990"/>
      <c r="BP115" s="991"/>
      <c r="BQ115" s="992">
        <v>96300</v>
      </c>
      <c r="BR115" s="993"/>
      <c r="BS115" s="993"/>
      <c r="BT115" s="993"/>
      <c r="BU115" s="993"/>
      <c r="BV115" s="993">
        <v>20000</v>
      </c>
      <c r="BW115" s="993"/>
      <c r="BX115" s="993"/>
      <c r="BY115" s="993"/>
      <c r="BZ115" s="993"/>
      <c r="CA115" s="993">
        <v>10000</v>
      </c>
      <c r="CB115" s="993"/>
      <c r="CC115" s="993"/>
      <c r="CD115" s="993"/>
      <c r="CE115" s="993"/>
      <c r="CF115" s="987">
        <v>0.2</v>
      </c>
      <c r="CG115" s="988"/>
      <c r="CH115" s="988"/>
      <c r="CI115" s="988"/>
      <c r="CJ115" s="988"/>
      <c r="CK115" s="1015"/>
      <c r="CL115" s="1016"/>
      <c r="CM115" s="989" t="s">
        <v>457</v>
      </c>
      <c r="CN115" s="990"/>
      <c r="CO115" s="990"/>
      <c r="CP115" s="990"/>
      <c r="CQ115" s="990"/>
      <c r="CR115" s="990"/>
      <c r="CS115" s="990"/>
      <c r="CT115" s="990"/>
      <c r="CU115" s="990"/>
      <c r="CV115" s="990"/>
      <c r="CW115" s="990"/>
      <c r="CX115" s="990"/>
      <c r="CY115" s="990"/>
      <c r="CZ115" s="990"/>
      <c r="DA115" s="990"/>
      <c r="DB115" s="990"/>
      <c r="DC115" s="990"/>
      <c r="DD115" s="990"/>
      <c r="DE115" s="990"/>
      <c r="DF115" s="991"/>
      <c r="DG115" s="1025" t="s">
        <v>446</v>
      </c>
      <c r="DH115" s="1026"/>
      <c r="DI115" s="1026"/>
      <c r="DJ115" s="1026"/>
      <c r="DK115" s="1027"/>
      <c r="DL115" s="1028" t="s">
        <v>443</v>
      </c>
      <c r="DM115" s="1026"/>
      <c r="DN115" s="1026"/>
      <c r="DO115" s="1026"/>
      <c r="DP115" s="1027"/>
      <c r="DQ115" s="1028" t="s">
        <v>438</v>
      </c>
      <c r="DR115" s="1026"/>
      <c r="DS115" s="1026"/>
      <c r="DT115" s="1026"/>
      <c r="DU115" s="1027"/>
      <c r="DV115" s="1029" t="s">
        <v>126</v>
      </c>
      <c r="DW115" s="1030"/>
      <c r="DX115" s="1030"/>
      <c r="DY115" s="1030"/>
      <c r="DZ115" s="1031"/>
    </row>
    <row r="116" spans="1:130" s="226" customFormat="1" ht="26.25" customHeight="1" x14ac:dyDescent="0.15">
      <c r="A116" s="1023"/>
      <c r="B116" s="1024"/>
      <c r="C116" s="1032" t="s">
        <v>458</v>
      </c>
      <c r="D116" s="1032"/>
      <c r="E116" s="1032"/>
      <c r="F116" s="1032"/>
      <c r="G116" s="1032"/>
      <c r="H116" s="1032"/>
      <c r="I116" s="1032"/>
      <c r="J116" s="1032"/>
      <c r="K116" s="1032"/>
      <c r="L116" s="1032"/>
      <c r="M116" s="1032"/>
      <c r="N116" s="1032"/>
      <c r="O116" s="1032"/>
      <c r="P116" s="1032"/>
      <c r="Q116" s="1032"/>
      <c r="R116" s="1032"/>
      <c r="S116" s="1032"/>
      <c r="T116" s="1032"/>
      <c r="U116" s="1032"/>
      <c r="V116" s="1032"/>
      <c r="W116" s="1032"/>
      <c r="X116" s="1032"/>
      <c r="Y116" s="1032"/>
      <c r="Z116" s="1033"/>
      <c r="AA116" s="1025" t="s">
        <v>126</v>
      </c>
      <c r="AB116" s="1026"/>
      <c r="AC116" s="1026"/>
      <c r="AD116" s="1026"/>
      <c r="AE116" s="1027"/>
      <c r="AF116" s="1028" t="s">
        <v>450</v>
      </c>
      <c r="AG116" s="1026"/>
      <c r="AH116" s="1026"/>
      <c r="AI116" s="1026"/>
      <c r="AJ116" s="1027"/>
      <c r="AK116" s="1028" t="s">
        <v>459</v>
      </c>
      <c r="AL116" s="1026"/>
      <c r="AM116" s="1026"/>
      <c r="AN116" s="1026"/>
      <c r="AO116" s="1027"/>
      <c r="AP116" s="1029" t="s">
        <v>460</v>
      </c>
      <c r="AQ116" s="1030"/>
      <c r="AR116" s="1030"/>
      <c r="AS116" s="1030"/>
      <c r="AT116" s="1031"/>
      <c r="AU116" s="975"/>
      <c r="AV116" s="976"/>
      <c r="AW116" s="976"/>
      <c r="AX116" s="976"/>
      <c r="AY116" s="976"/>
      <c r="AZ116" s="1034" t="s">
        <v>461</v>
      </c>
      <c r="BA116" s="1035"/>
      <c r="BB116" s="1035"/>
      <c r="BC116" s="1035"/>
      <c r="BD116" s="1035"/>
      <c r="BE116" s="1035"/>
      <c r="BF116" s="1035"/>
      <c r="BG116" s="1035"/>
      <c r="BH116" s="1035"/>
      <c r="BI116" s="1035"/>
      <c r="BJ116" s="1035"/>
      <c r="BK116" s="1035"/>
      <c r="BL116" s="1035"/>
      <c r="BM116" s="1035"/>
      <c r="BN116" s="1035"/>
      <c r="BO116" s="1035"/>
      <c r="BP116" s="1036"/>
      <c r="BQ116" s="992" t="s">
        <v>438</v>
      </c>
      <c r="BR116" s="993"/>
      <c r="BS116" s="993"/>
      <c r="BT116" s="993"/>
      <c r="BU116" s="993"/>
      <c r="BV116" s="993" t="s">
        <v>462</v>
      </c>
      <c r="BW116" s="993"/>
      <c r="BX116" s="993"/>
      <c r="BY116" s="993"/>
      <c r="BZ116" s="993"/>
      <c r="CA116" s="993" t="s">
        <v>438</v>
      </c>
      <c r="CB116" s="993"/>
      <c r="CC116" s="993"/>
      <c r="CD116" s="993"/>
      <c r="CE116" s="993"/>
      <c r="CF116" s="987" t="s">
        <v>451</v>
      </c>
      <c r="CG116" s="988"/>
      <c r="CH116" s="988"/>
      <c r="CI116" s="988"/>
      <c r="CJ116" s="988"/>
      <c r="CK116" s="1015"/>
      <c r="CL116" s="1016"/>
      <c r="CM116" s="989" t="s">
        <v>463</v>
      </c>
      <c r="CN116" s="990"/>
      <c r="CO116" s="990"/>
      <c r="CP116" s="990"/>
      <c r="CQ116" s="990"/>
      <c r="CR116" s="990"/>
      <c r="CS116" s="990"/>
      <c r="CT116" s="990"/>
      <c r="CU116" s="990"/>
      <c r="CV116" s="990"/>
      <c r="CW116" s="990"/>
      <c r="CX116" s="990"/>
      <c r="CY116" s="990"/>
      <c r="CZ116" s="990"/>
      <c r="DA116" s="990"/>
      <c r="DB116" s="990"/>
      <c r="DC116" s="990"/>
      <c r="DD116" s="990"/>
      <c r="DE116" s="990"/>
      <c r="DF116" s="991"/>
      <c r="DG116" s="1025">
        <v>214910</v>
      </c>
      <c r="DH116" s="1026"/>
      <c r="DI116" s="1026"/>
      <c r="DJ116" s="1026"/>
      <c r="DK116" s="1027"/>
      <c r="DL116" s="1028">
        <v>182000</v>
      </c>
      <c r="DM116" s="1026"/>
      <c r="DN116" s="1026"/>
      <c r="DO116" s="1026"/>
      <c r="DP116" s="1027"/>
      <c r="DQ116" s="1028">
        <v>156000</v>
      </c>
      <c r="DR116" s="1026"/>
      <c r="DS116" s="1026"/>
      <c r="DT116" s="1026"/>
      <c r="DU116" s="1027"/>
      <c r="DV116" s="1029">
        <v>3.8</v>
      </c>
      <c r="DW116" s="1030"/>
      <c r="DX116" s="1030"/>
      <c r="DY116" s="1030"/>
      <c r="DZ116" s="1031"/>
    </row>
    <row r="117" spans="1:130" s="226" customFormat="1" ht="26.25" customHeight="1" x14ac:dyDescent="0.15">
      <c r="A117" s="979" t="s">
        <v>183</v>
      </c>
      <c r="B117" s="960"/>
      <c r="C117" s="960"/>
      <c r="D117" s="960"/>
      <c r="E117" s="960"/>
      <c r="F117" s="960"/>
      <c r="G117" s="960"/>
      <c r="H117" s="960"/>
      <c r="I117" s="960"/>
      <c r="J117" s="960"/>
      <c r="K117" s="960"/>
      <c r="L117" s="960"/>
      <c r="M117" s="960"/>
      <c r="N117" s="960"/>
      <c r="O117" s="960"/>
      <c r="P117" s="960"/>
      <c r="Q117" s="960"/>
      <c r="R117" s="960"/>
      <c r="S117" s="960"/>
      <c r="T117" s="960"/>
      <c r="U117" s="960"/>
      <c r="V117" s="960"/>
      <c r="W117" s="960"/>
      <c r="X117" s="960"/>
      <c r="Y117" s="1044" t="s">
        <v>464</v>
      </c>
      <c r="Z117" s="961"/>
      <c r="AA117" s="1045">
        <v>1106986</v>
      </c>
      <c r="AB117" s="1046"/>
      <c r="AC117" s="1046"/>
      <c r="AD117" s="1046"/>
      <c r="AE117" s="1047"/>
      <c r="AF117" s="1048">
        <v>1118414</v>
      </c>
      <c r="AG117" s="1046"/>
      <c r="AH117" s="1046"/>
      <c r="AI117" s="1046"/>
      <c r="AJ117" s="1047"/>
      <c r="AK117" s="1048">
        <v>1166707</v>
      </c>
      <c r="AL117" s="1046"/>
      <c r="AM117" s="1046"/>
      <c r="AN117" s="1046"/>
      <c r="AO117" s="1047"/>
      <c r="AP117" s="1049"/>
      <c r="AQ117" s="1050"/>
      <c r="AR117" s="1050"/>
      <c r="AS117" s="1050"/>
      <c r="AT117" s="1051"/>
      <c r="AU117" s="975"/>
      <c r="AV117" s="976"/>
      <c r="AW117" s="976"/>
      <c r="AX117" s="976"/>
      <c r="AY117" s="976"/>
      <c r="AZ117" s="1041" t="s">
        <v>465</v>
      </c>
      <c r="BA117" s="1042"/>
      <c r="BB117" s="1042"/>
      <c r="BC117" s="1042"/>
      <c r="BD117" s="1042"/>
      <c r="BE117" s="1042"/>
      <c r="BF117" s="1042"/>
      <c r="BG117" s="1042"/>
      <c r="BH117" s="1042"/>
      <c r="BI117" s="1042"/>
      <c r="BJ117" s="1042"/>
      <c r="BK117" s="1042"/>
      <c r="BL117" s="1042"/>
      <c r="BM117" s="1042"/>
      <c r="BN117" s="1042"/>
      <c r="BO117" s="1042"/>
      <c r="BP117" s="1043"/>
      <c r="BQ117" s="992" t="s">
        <v>438</v>
      </c>
      <c r="BR117" s="993"/>
      <c r="BS117" s="993"/>
      <c r="BT117" s="993"/>
      <c r="BU117" s="993"/>
      <c r="BV117" s="993" t="s">
        <v>126</v>
      </c>
      <c r="BW117" s="993"/>
      <c r="BX117" s="993"/>
      <c r="BY117" s="993"/>
      <c r="BZ117" s="993"/>
      <c r="CA117" s="993" t="s">
        <v>126</v>
      </c>
      <c r="CB117" s="993"/>
      <c r="CC117" s="993"/>
      <c r="CD117" s="993"/>
      <c r="CE117" s="993"/>
      <c r="CF117" s="987" t="s">
        <v>450</v>
      </c>
      <c r="CG117" s="988"/>
      <c r="CH117" s="988"/>
      <c r="CI117" s="988"/>
      <c r="CJ117" s="988"/>
      <c r="CK117" s="1015"/>
      <c r="CL117" s="1016"/>
      <c r="CM117" s="989" t="s">
        <v>466</v>
      </c>
      <c r="CN117" s="990"/>
      <c r="CO117" s="990"/>
      <c r="CP117" s="990"/>
      <c r="CQ117" s="990"/>
      <c r="CR117" s="990"/>
      <c r="CS117" s="990"/>
      <c r="CT117" s="990"/>
      <c r="CU117" s="990"/>
      <c r="CV117" s="990"/>
      <c r="CW117" s="990"/>
      <c r="CX117" s="990"/>
      <c r="CY117" s="990"/>
      <c r="CZ117" s="990"/>
      <c r="DA117" s="990"/>
      <c r="DB117" s="990"/>
      <c r="DC117" s="990"/>
      <c r="DD117" s="990"/>
      <c r="DE117" s="990"/>
      <c r="DF117" s="991"/>
      <c r="DG117" s="1025" t="s">
        <v>438</v>
      </c>
      <c r="DH117" s="1026"/>
      <c r="DI117" s="1026"/>
      <c r="DJ117" s="1026"/>
      <c r="DK117" s="1027"/>
      <c r="DL117" s="1028" t="s">
        <v>438</v>
      </c>
      <c r="DM117" s="1026"/>
      <c r="DN117" s="1026"/>
      <c r="DO117" s="1026"/>
      <c r="DP117" s="1027"/>
      <c r="DQ117" s="1028" t="s">
        <v>462</v>
      </c>
      <c r="DR117" s="1026"/>
      <c r="DS117" s="1026"/>
      <c r="DT117" s="1026"/>
      <c r="DU117" s="1027"/>
      <c r="DV117" s="1029" t="s">
        <v>450</v>
      </c>
      <c r="DW117" s="1030"/>
      <c r="DX117" s="1030"/>
      <c r="DY117" s="1030"/>
      <c r="DZ117" s="1031"/>
    </row>
    <row r="118" spans="1:130" s="226" customFormat="1" ht="26.25" customHeight="1" x14ac:dyDescent="0.15">
      <c r="A118" s="979" t="s">
        <v>432</v>
      </c>
      <c r="B118" s="960"/>
      <c r="C118" s="960"/>
      <c r="D118" s="960"/>
      <c r="E118" s="960"/>
      <c r="F118" s="960"/>
      <c r="G118" s="960"/>
      <c r="H118" s="960"/>
      <c r="I118" s="960"/>
      <c r="J118" s="960"/>
      <c r="K118" s="960"/>
      <c r="L118" s="960"/>
      <c r="M118" s="960"/>
      <c r="N118" s="960"/>
      <c r="O118" s="960"/>
      <c r="P118" s="960"/>
      <c r="Q118" s="960"/>
      <c r="R118" s="960"/>
      <c r="S118" s="960"/>
      <c r="T118" s="960"/>
      <c r="U118" s="960"/>
      <c r="V118" s="960"/>
      <c r="W118" s="960"/>
      <c r="X118" s="960"/>
      <c r="Y118" s="960"/>
      <c r="Z118" s="961"/>
      <c r="AA118" s="959" t="s">
        <v>429</v>
      </c>
      <c r="AB118" s="960"/>
      <c r="AC118" s="960"/>
      <c r="AD118" s="960"/>
      <c r="AE118" s="961"/>
      <c r="AF118" s="959" t="s">
        <v>430</v>
      </c>
      <c r="AG118" s="960"/>
      <c r="AH118" s="960"/>
      <c r="AI118" s="960"/>
      <c r="AJ118" s="961"/>
      <c r="AK118" s="959" t="s">
        <v>301</v>
      </c>
      <c r="AL118" s="960"/>
      <c r="AM118" s="960"/>
      <c r="AN118" s="960"/>
      <c r="AO118" s="961"/>
      <c r="AP118" s="1037" t="s">
        <v>431</v>
      </c>
      <c r="AQ118" s="1038"/>
      <c r="AR118" s="1038"/>
      <c r="AS118" s="1038"/>
      <c r="AT118" s="1039"/>
      <c r="AU118" s="975"/>
      <c r="AV118" s="976"/>
      <c r="AW118" s="976"/>
      <c r="AX118" s="976"/>
      <c r="AY118" s="976"/>
      <c r="AZ118" s="1040" t="s">
        <v>467</v>
      </c>
      <c r="BA118" s="1032"/>
      <c r="BB118" s="1032"/>
      <c r="BC118" s="1032"/>
      <c r="BD118" s="1032"/>
      <c r="BE118" s="1032"/>
      <c r="BF118" s="1032"/>
      <c r="BG118" s="1032"/>
      <c r="BH118" s="1032"/>
      <c r="BI118" s="1032"/>
      <c r="BJ118" s="1032"/>
      <c r="BK118" s="1032"/>
      <c r="BL118" s="1032"/>
      <c r="BM118" s="1032"/>
      <c r="BN118" s="1032"/>
      <c r="BO118" s="1032"/>
      <c r="BP118" s="1033"/>
      <c r="BQ118" s="1066" t="s">
        <v>450</v>
      </c>
      <c r="BR118" s="1067"/>
      <c r="BS118" s="1067"/>
      <c r="BT118" s="1067"/>
      <c r="BU118" s="1067"/>
      <c r="BV118" s="1067" t="s">
        <v>126</v>
      </c>
      <c r="BW118" s="1067"/>
      <c r="BX118" s="1067"/>
      <c r="BY118" s="1067"/>
      <c r="BZ118" s="1067"/>
      <c r="CA118" s="1067" t="s">
        <v>438</v>
      </c>
      <c r="CB118" s="1067"/>
      <c r="CC118" s="1067"/>
      <c r="CD118" s="1067"/>
      <c r="CE118" s="1067"/>
      <c r="CF118" s="987" t="s">
        <v>462</v>
      </c>
      <c r="CG118" s="988"/>
      <c r="CH118" s="988"/>
      <c r="CI118" s="988"/>
      <c r="CJ118" s="988"/>
      <c r="CK118" s="1015"/>
      <c r="CL118" s="1016"/>
      <c r="CM118" s="989" t="s">
        <v>468</v>
      </c>
      <c r="CN118" s="990"/>
      <c r="CO118" s="990"/>
      <c r="CP118" s="990"/>
      <c r="CQ118" s="990"/>
      <c r="CR118" s="990"/>
      <c r="CS118" s="990"/>
      <c r="CT118" s="990"/>
      <c r="CU118" s="990"/>
      <c r="CV118" s="990"/>
      <c r="CW118" s="990"/>
      <c r="CX118" s="990"/>
      <c r="CY118" s="990"/>
      <c r="CZ118" s="990"/>
      <c r="DA118" s="990"/>
      <c r="DB118" s="990"/>
      <c r="DC118" s="990"/>
      <c r="DD118" s="990"/>
      <c r="DE118" s="990"/>
      <c r="DF118" s="991"/>
      <c r="DG118" s="1025" t="s">
        <v>450</v>
      </c>
      <c r="DH118" s="1026"/>
      <c r="DI118" s="1026"/>
      <c r="DJ118" s="1026"/>
      <c r="DK118" s="1027"/>
      <c r="DL118" s="1028" t="s">
        <v>460</v>
      </c>
      <c r="DM118" s="1026"/>
      <c r="DN118" s="1026"/>
      <c r="DO118" s="1026"/>
      <c r="DP118" s="1027"/>
      <c r="DQ118" s="1028" t="s">
        <v>438</v>
      </c>
      <c r="DR118" s="1026"/>
      <c r="DS118" s="1026"/>
      <c r="DT118" s="1026"/>
      <c r="DU118" s="1027"/>
      <c r="DV118" s="1029" t="s">
        <v>446</v>
      </c>
      <c r="DW118" s="1030"/>
      <c r="DX118" s="1030"/>
      <c r="DY118" s="1030"/>
      <c r="DZ118" s="1031"/>
    </row>
    <row r="119" spans="1:130" s="226" customFormat="1" ht="26.25" customHeight="1" x14ac:dyDescent="0.15">
      <c r="A119" s="1123" t="s">
        <v>435</v>
      </c>
      <c r="B119" s="1014"/>
      <c r="C119" s="996" t="s">
        <v>436</v>
      </c>
      <c r="D119" s="964"/>
      <c r="E119" s="964"/>
      <c r="F119" s="964"/>
      <c r="G119" s="964"/>
      <c r="H119" s="964"/>
      <c r="I119" s="964"/>
      <c r="J119" s="964"/>
      <c r="K119" s="964"/>
      <c r="L119" s="964"/>
      <c r="M119" s="964"/>
      <c r="N119" s="964"/>
      <c r="O119" s="964"/>
      <c r="P119" s="964"/>
      <c r="Q119" s="964"/>
      <c r="R119" s="964"/>
      <c r="S119" s="964"/>
      <c r="T119" s="964"/>
      <c r="U119" s="964"/>
      <c r="V119" s="964"/>
      <c r="W119" s="964"/>
      <c r="X119" s="964"/>
      <c r="Y119" s="964"/>
      <c r="Z119" s="965"/>
      <c r="AA119" s="966" t="s">
        <v>126</v>
      </c>
      <c r="AB119" s="967"/>
      <c r="AC119" s="967"/>
      <c r="AD119" s="967"/>
      <c r="AE119" s="968"/>
      <c r="AF119" s="969" t="s">
        <v>462</v>
      </c>
      <c r="AG119" s="967"/>
      <c r="AH119" s="967"/>
      <c r="AI119" s="967"/>
      <c r="AJ119" s="968"/>
      <c r="AK119" s="969" t="s">
        <v>450</v>
      </c>
      <c r="AL119" s="967"/>
      <c r="AM119" s="967"/>
      <c r="AN119" s="967"/>
      <c r="AO119" s="968"/>
      <c r="AP119" s="970" t="s">
        <v>438</v>
      </c>
      <c r="AQ119" s="971"/>
      <c r="AR119" s="971"/>
      <c r="AS119" s="971"/>
      <c r="AT119" s="972"/>
      <c r="AU119" s="977"/>
      <c r="AV119" s="978"/>
      <c r="AW119" s="978"/>
      <c r="AX119" s="978"/>
      <c r="AY119" s="978"/>
      <c r="AZ119" s="247" t="s">
        <v>183</v>
      </c>
      <c r="BA119" s="247"/>
      <c r="BB119" s="247"/>
      <c r="BC119" s="247"/>
      <c r="BD119" s="247"/>
      <c r="BE119" s="247"/>
      <c r="BF119" s="247"/>
      <c r="BG119" s="247"/>
      <c r="BH119" s="247"/>
      <c r="BI119" s="247"/>
      <c r="BJ119" s="247"/>
      <c r="BK119" s="247"/>
      <c r="BL119" s="247"/>
      <c r="BM119" s="247"/>
      <c r="BN119" s="247"/>
      <c r="BO119" s="1044" t="s">
        <v>469</v>
      </c>
      <c r="BP119" s="1072"/>
      <c r="BQ119" s="1066">
        <v>9356826</v>
      </c>
      <c r="BR119" s="1067"/>
      <c r="BS119" s="1067"/>
      <c r="BT119" s="1067"/>
      <c r="BU119" s="1067"/>
      <c r="BV119" s="1067">
        <v>8909994</v>
      </c>
      <c r="BW119" s="1067"/>
      <c r="BX119" s="1067"/>
      <c r="BY119" s="1067"/>
      <c r="BZ119" s="1067"/>
      <c r="CA119" s="1067">
        <v>8311893</v>
      </c>
      <c r="CB119" s="1067"/>
      <c r="CC119" s="1067"/>
      <c r="CD119" s="1067"/>
      <c r="CE119" s="1067"/>
      <c r="CF119" s="1068"/>
      <c r="CG119" s="1069"/>
      <c r="CH119" s="1069"/>
      <c r="CI119" s="1069"/>
      <c r="CJ119" s="1070"/>
      <c r="CK119" s="1017"/>
      <c r="CL119" s="1018"/>
      <c r="CM119" s="1040" t="s">
        <v>470</v>
      </c>
      <c r="CN119" s="1032"/>
      <c r="CO119" s="1032"/>
      <c r="CP119" s="1032"/>
      <c r="CQ119" s="1032"/>
      <c r="CR119" s="1032"/>
      <c r="CS119" s="1032"/>
      <c r="CT119" s="1032"/>
      <c r="CU119" s="1032"/>
      <c r="CV119" s="1032"/>
      <c r="CW119" s="1032"/>
      <c r="CX119" s="1032"/>
      <c r="CY119" s="1032"/>
      <c r="CZ119" s="1032"/>
      <c r="DA119" s="1032"/>
      <c r="DB119" s="1032"/>
      <c r="DC119" s="1032"/>
      <c r="DD119" s="1032"/>
      <c r="DE119" s="1032"/>
      <c r="DF119" s="1033"/>
      <c r="DG119" s="1071">
        <v>247325</v>
      </c>
      <c r="DH119" s="1053"/>
      <c r="DI119" s="1053"/>
      <c r="DJ119" s="1053"/>
      <c r="DK119" s="1054"/>
      <c r="DL119" s="1052">
        <v>230836</v>
      </c>
      <c r="DM119" s="1053"/>
      <c r="DN119" s="1053"/>
      <c r="DO119" s="1053"/>
      <c r="DP119" s="1054"/>
      <c r="DQ119" s="1052">
        <v>214348</v>
      </c>
      <c r="DR119" s="1053"/>
      <c r="DS119" s="1053"/>
      <c r="DT119" s="1053"/>
      <c r="DU119" s="1054"/>
      <c r="DV119" s="1055">
        <v>5.2</v>
      </c>
      <c r="DW119" s="1056"/>
      <c r="DX119" s="1056"/>
      <c r="DY119" s="1056"/>
      <c r="DZ119" s="1057"/>
    </row>
    <row r="120" spans="1:130" s="226" customFormat="1" ht="26.25" customHeight="1" x14ac:dyDescent="0.15">
      <c r="A120" s="1124"/>
      <c r="B120" s="1016"/>
      <c r="C120" s="989" t="s">
        <v>440</v>
      </c>
      <c r="D120" s="990"/>
      <c r="E120" s="990"/>
      <c r="F120" s="990"/>
      <c r="G120" s="990"/>
      <c r="H120" s="990"/>
      <c r="I120" s="990"/>
      <c r="J120" s="990"/>
      <c r="K120" s="990"/>
      <c r="L120" s="990"/>
      <c r="M120" s="990"/>
      <c r="N120" s="990"/>
      <c r="O120" s="990"/>
      <c r="P120" s="990"/>
      <c r="Q120" s="990"/>
      <c r="R120" s="990"/>
      <c r="S120" s="990"/>
      <c r="T120" s="990"/>
      <c r="U120" s="990"/>
      <c r="V120" s="990"/>
      <c r="W120" s="990"/>
      <c r="X120" s="990"/>
      <c r="Y120" s="990"/>
      <c r="Z120" s="991"/>
      <c r="AA120" s="1025" t="s">
        <v>446</v>
      </c>
      <c r="AB120" s="1026"/>
      <c r="AC120" s="1026"/>
      <c r="AD120" s="1026"/>
      <c r="AE120" s="1027"/>
      <c r="AF120" s="1028" t="s">
        <v>438</v>
      </c>
      <c r="AG120" s="1026"/>
      <c r="AH120" s="1026"/>
      <c r="AI120" s="1026"/>
      <c r="AJ120" s="1027"/>
      <c r="AK120" s="1028" t="s">
        <v>438</v>
      </c>
      <c r="AL120" s="1026"/>
      <c r="AM120" s="1026"/>
      <c r="AN120" s="1026"/>
      <c r="AO120" s="1027"/>
      <c r="AP120" s="1029" t="s">
        <v>450</v>
      </c>
      <c r="AQ120" s="1030"/>
      <c r="AR120" s="1030"/>
      <c r="AS120" s="1030"/>
      <c r="AT120" s="1031"/>
      <c r="AU120" s="1058" t="s">
        <v>471</v>
      </c>
      <c r="AV120" s="1059"/>
      <c r="AW120" s="1059"/>
      <c r="AX120" s="1059"/>
      <c r="AY120" s="1060"/>
      <c r="AZ120" s="996" t="s">
        <v>472</v>
      </c>
      <c r="BA120" s="964"/>
      <c r="BB120" s="964"/>
      <c r="BC120" s="964"/>
      <c r="BD120" s="964"/>
      <c r="BE120" s="964"/>
      <c r="BF120" s="964"/>
      <c r="BG120" s="964"/>
      <c r="BH120" s="964"/>
      <c r="BI120" s="964"/>
      <c r="BJ120" s="964"/>
      <c r="BK120" s="964"/>
      <c r="BL120" s="964"/>
      <c r="BM120" s="964"/>
      <c r="BN120" s="964"/>
      <c r="BO120" s="964"/>
      <c r="BP120" s="965"/>
      <c r="BQ120" s="997">
        <v>2662375</v>
      </c>
      <c r="BR120" s="998"/>
      <c r="BS120" s="998"/>
      <c r="BT120" s="998"/>
      <c r="BU120" s="998"/>
      <c r="BV120" s="998">
        <v>3090750</v>
      </c>
      <c r="BW120" s="998"/>
      <c r="BX120" s="998"/>
      <c r="BY120" s="998"/>
      <c r="BZ120" s="998"/>
      <c r="CA120" s="998">
        <v>3605529</v>
      </c>
      <c r="CB120" s="998"/>
      <c r="CC120" s="998"/>
      <c r="CD120" s="998"/>
      <c r="CE120" s="998"/>
      <c r="CF120" s="1011">
        <v>88</v>
      </c>
      <c r="CG120" s="1012"/>
      <c r="CH120" s="1012"/>
      <c r="CI120" s="1012"/>
      <c r="CJ120" s="1012"/>
      <c r="CK120" s="1073" t="s">
        <v>473</v>
      </c>
      <c r="CL120" s="1074"/>
      <c r="CM120" s="1074"/>
      <c r="CN120" s="1074"/>
      <c r="CO120" s="1075"/>
      <c r="CP120" s="1081" t="s">
        <v>406</v>
      </c>
      <c r="CQ120" s="1082"/>
      <c r="CR120" s="1082"/>
      <c r="CS120" s="1082"/>
      <c r="CT120" s="1082"/>
      <c r="CU120" s="1082"/>
      <c r="CV120" s="1082"/>
      <c r="CW120" s="1082"/>
      <c r="CX120" s="1082"/>
      <c r="CY120" s="1082"/>
      <c r="CZ120" s="1082"/>
      <c r="DA120" s="1082"/>
      <c r="DB120" s="1082"/>
      <c r="DC120" s="1082"/>
      <c r="DD120" s="1082"/>
      <c r="DE120" s="1082"/>
      <c r="DF120" s="1083"/>
      <c r="DG120" s="997">
        <v>1091186</v>
      </c>
      <c r="DH120" s="998"/>
      <c r="DI120" s="998"/>
      <c r="DJ120" s="998"/>
      <c r="DK120" s="998"/>
      <c r="DL120" s="998">
        <v>1078703</v>
      </c>
      <c r="DM120" s="998"/>
      <c r="DN120" s="998"/>
      <c r="DO120" s="998"/>
      <c r="DP120" s="998"/>
      <c r="DQ120" s="998">
        <v>1020431</v>
      </c>
      <c r="DR120" s="998"/>
      <c r="DS120" s="998"/>
      <c r="DT120" s="998"/>
      <c r="DU120" s="998"/>
      <c r="DV120" s="999">
        <v>24.9</v>
      </c>
      <c r="DW120" s="999"/>
      <c r="DX120" s="999"/>
      <c r="DY120" s="999"/>
      <c r="DZ120" s="1000"/>
    </row>
    <row r="121" spans="1:130" s="226" customFormat="1" ht="26.25" customHeight="1" x14ac:dyDescent="0.15">
      <c r="A121" s="1124"/>
      <c r="B121" s="1016"/>
      <c r="C121" s="1041" t="s">
        <v>474</v>
      </c>
      <c r="D121" s="1042"/>
      <c r="E121" s="1042"/>
      <c r="F121" s="1042"/>
      <c r="G121" s="1042"/>
      <c r="H121" s="1042"/>
      <c r="I121" s="1042"/>
      <c r="J121" s="1042"/>
      <c r="K121" s="1042"/>
      <c r="L121" s="1042"/>
      <c r="M121" s="1042"/>
      <c r="N121" s="1042"/>
      <c r="O121" s="1042"/>
      <c r="P121" s="1042"/>
      <c r="Q121" s="1042"/>
      <c r="R121" s="1042"/>
      <c r="S121" s="1042"/>
      <c r="T121" s="1042"/>
      <c r="U121" s="1042"/>
      <c r="V121" s="1042"/>
      <c r="W121" s="1042"/>
      <c r="X121" s="1042"/>
      <c r="Y121" s="1042"/>
      <c r="Z121" s="1043"/>
      <c r="AA121" s="1025" t="s">
        <v>462</v>
      </c>
      <c r="AB121" s="1026"/>
      <c r="AC121" s="1026"/>
      <c r="AD121" s="1026"/>
      <c r="AE121" s="1027"/>
      <c r="AF121" s="1028" t="s">
        <v>438</v>
      </c>
      <c r="AG121" s="1026"/>
      <c r="AH121" s="1026"/>
      <c r="AI121" s="1026"/>
      <c r="AJ121" s="1027"/>
      <c r="AK121" s="1028" t="s">
        <v>450</v>
      </c>
      <c r="AL121" s="1026"/>
      <c r="AM121" s="1026"/>
      <c r="AN121" s="1026"/>
      <c r="AO121" s="1027"/>
      <c r="AP121" s="1029" t="s">
        <v>450</v>
      </c>
      <c r="AQ121" s="1030"/>
      <c r="AR121" s="1030"/>
      <c r="AS121" s="1030"/>
      <c r="AT121" s="1031"/>
      <c r="AU121" s="1061"/>
      <c r="AV121" s="1062"/>
      <c r="AW121" s="1062"/>
      <c r="AX121" s="1062"/>
      <c r="AY121" s="1063"/>
      <c r="AZ121" s="989" t="s">
        <v>475</v>
      </c>
      <c r="BA121" s="990"/>
      <c r="BB121" s="990"/>
      <c r="BC121" s="990"/>
      <c r="BD121" s="990"/>
      <c r="BE121" s="990"/>
      <c r="BF121" s="990"/>
      <c r="BG121" s="990"/>
      <c r="BH121" s="990"/>
      <c r="BI121" s="990"/>
      <c r="BJ121" s="990"/>
      <c r="BK121" s="990"/>
      <c r="BL121" s="990"/>
      <c r="BM121" s="990"/>
      <c r="BN121" s="990"/>
      <c r="BO121" s="990"/>
      <c r="BP121" s="991"/>
      <c r="BQ121" s="992">
        <v>33064</v>
      </c>
      <c r="BR121" s="993"/>
      <c r="BS121" s="993"/>
      <c r="BT121" s="993"/>
      <c r="BU121" s="993"/>
      <c r="BV121" s="993">
        <v>21639</v>
      </c>
      <c r="BW121" s="993"/>
      <c r="BX121" s="993"/>
      <c r="BY121" s="993"/>
      <c r="BZ121" s="993"/>
      <c r="CA121" s="993">
        <v>15057</v>
      </c>
      <c r="CB121" s="993"/>
      <c r="CC121" s="993"/>
      <c r="CD121" s="993"/>
      <c r="CE121" s="993"/>
      <c r="CF121" s="987">
        <v>0.4</v>
      </c>
      <c r="CG121" s="988"/>
      <c r="CH121" s="988"/>
      <c r="CI121" s="988"/>
      <c r="CJ121" s="988"/>
      <c r="CK121" s="1076"/>
      <c r="CL121" s="1077"/>
      <c r="CM121" s="1077"/>
      <c r="CN121" s="1077"/>
      <c r="CO121" s="1078"/>
      <c r="CP121" s="1086" t="s">
        <v>476</v>
      </c>
      <c r="CQ121" s="1087"/>
      <c r="CR121" s="1087"/>
      <c r="CS121" s="1087"/>
      <c r="CT121" s="1087"/>
      <c r="CU121" s="1087"/>
      <c r="CV121" s="1087"/>
      <c r="CW121" s="1087"/>
      <c r="CX121" s="1087"/>
      <c r="CY121" s="1087"/>
      <c r="CZ121" s="1087"/>
      <c r="DA121" s="1087"/>
      <c r="DB121" s="1087"/>
      <c r="DC121" s="1087"/>
      <c r="DD121" s="1087"/>
      <c r="DE121" s="1087"/>
      <c r="DF121" s="1088"/>
      <c r="DG121" s="992">
        <v>377964</v>
      </c>
      <c r="DH121" s="993"/>
      <c r="DI121" s="993"/>
      <c r="DJ121" s="993"/>
      <c r="DK121" s="993"/>
      <c r="DL121" s="993">
        <v>343988</v>
      </c>
      <c r="DM121" s="993"/>
      <c r="DN121" s="993"/>
      <c r="DO121" s="993"/>
      <c r="DP121" s="993"/>
      <c r="DQ121" s="993">
        <v>307945</v>
      </c>
      <c r="DR121" s="993"/>
      <c r="DS121" s="993"/>
      <c r="DT121" s="993"/>
      <c r="DU121" s="993"/>
      <c r="DV121" s="994">
        <v>7.5</v>
      </c>
      <c r="DW121" s="994"/>
      <c r="DX121" s="994"/>
      <c r="DY121" s="994"/>
      <c r="DZ121" s="995"/>
    </row>
    <row r="122" spans="1:130" s="226" customFormat="1" ht="26.25" customHeight="1" x14ac:dyDescent="0.15">
      <c r="A122" s="1124"/>
      <c r="B122" s="1016"/>
      <c r="C122" s="989" t="s">
        <v>454</v>
      </c>
      <c r="D122" s="990"/>
      <c r="E122" s="990"/>
      <c r="F122" s="990"/>
      <c r="G122" s="990"/>
      <c r="H122" s="990"/>
      <c r="I122" s="990"/>
      <c r="J122" s="990"/>
      <c r="K122" s="990"/>
      <c r="L122" s="990"/>
      <c r="M122" s="990"/>
      <c r="N122" s="990"/>
      <c r="O122" s="990"/>
      <c r="P122" s="990"/>
      <c r="Q122" s="990"/>
      <c r="R122" s="990"/>
      <c r="S122" s="990"/>
      <c r="T122" s="990"/>
      <c r="U122" s="990"/>
      <c r="V122" s="990"/>
      <c r="W122" s="990"/>
      <c r="X122" s="990"/>
      <c r="Y122" s="990"/>
      <c r="Z122" s="991"/>
      <c r="AA122" s="1025" t="s">
        <v>126</v>
      </c>
      <c r="AB122" s="1026"/>
      <c r="AC122" s="1026"/>
      <c r="AD122" s="1026"/>
      <c r="AE122" s="1027"/>
      <c r="AF122" s="1028" t="s">
        <v>450</v>
      </c>
      <c r="AG122" s="1026"/>
      <c r="AH122" s="1026"/>
      <c r="AI122" s="1026"/>
      <c r="AJ122" s="1027"/>
      <c r="AK122" s="1028" t="s">
        <v>438</v>
      </c>
      <c r="AL122" s="1026"/>
      <c r="AM122" s="1026"/>
      <c r="AN122" s="1026"/>
      <c r="AO122" s="1027"/>
      <c r="AP122" s="1029" t="s">
        <v>446</v>
      </c>
      <c r="AQ122" s="1030"/>
      <c r="AR122" s="1030"/>
      <c r="AS122" s="1030"/>
      <c r="AT122" s="1031"/>
      <c r="AU122" s="1061"/>
      <c r="AV122" s="1062"/>
      <c r="AW122" s="1062"/>
      <c r="AX122" s="1062"/>
      <c r="AY122" s="1063"/>
      <c r="AZ122" s="1040" t="s">
        <v>477</v>
      </c>
      <c r="BA122" s="1032"/>
      <c r="BB122" s="1032"/>
      <c r="BC122" s="1032"/>
      <c r="BD122" s="1032"/>
      <c r="BE122" s="1032"/>
      <c r="BF122" s="1032"/>
      <c r="BG122" s="1032"/>
      <c r="BH122" s="1032"/>
      <c r="BI122" s="1032"/>
      <c r="BJ122" s="1032"/>
      <c r="BK122" s="1032"/>
      <c r="BL122" s="1032"/>
      <c r="BM122" s="1032"/>
      <c r="BN122" s="1032"/>
      <c r="BO122" s="1032"/>
      <c r="BP122" s="1033"/>
      <c r="BQ122" s="1066">
        <v>6006303</v>
      </c>
      <c r="BR122" s="1067"/>
      <c r="BS122" s="1067"/>
      <c r="BT122" s="1067"/>
      <c r="BU122" s="1067"/>
      <c r="BV122" s="1067">
        <v>5925812</v>
      </c>
      <c r="BW122" s="1067"/>
      <c r="BX122" s="1067"/>
      <c r="BY122" s="1067"/>
      <c r="BZ122" s="1067"/>
      <c r="CA122" s="1067">
        <v>5748851</v>
      </c>
      <c r="CB122" s="1067"/>
      <c r="CC122" s="1067"/>
      <c r="CD122" s="1067"/>
      <c r="CE122" s="1067"/>
      <c r="CF122" s="1084">
        <v>140.30000000000001</v>
      </c>
      <c r="CG122" s="1085"/>
      <c r="CH122" s="1085"/>
      <c r="CI122" s="1085"/>
      <c r="CJ122" s="1085"/>
      <c r="CK122" s="1076"/>
      <c r="CL122" s="1077"/>
      <c r="CM122" s="1077"/>
      <c r="CN122" s="1077"/>
      <c r="CO122" s="1078"/>
      <c r="CP122" s="1086" t="s">
        <v>478</v>
      </c>
      <c r="CQ122" s="1087"/>
      <c r="CR122" s="1087"/>
      <c r="CS122" s="1087"/>
      <c r="CT122" s="1087"/>
      <c r="CU122" s="1087"/>
      <c r="CV122" s="1087"/>
      <c r="CW122" s="1087"/>
      <c r="CX122" s="1087"/>
      <c r="CY122" s="1087"/>
      <c r="CZ122" s="1087"/>
      <c r="DA122" s="1087"/>
      <c r="DB122" s="1087"/>
      <c r="DC122" s="1087"/>
      <c r="DD122" s="1087"/>
      <c r="DE122" s="1087"/>
      <c r="DF122" s="1088"/>
      <c r="DG122" s="992">
        <v>345474</v>
      </c>
      <c r="DH122" s="993"/>
      <c r="DI122" s="993"/>
      <c r="DJ122" s="993"/>
      <c r="DK122" s="993"/>
      <c r="DL122" s="993">
        <v>285316</v>
      </c>
      <c r="DM122" s="993"/>
      <c r="DN122" s="993"/>
      <c r="DO122" s="993"/>
      <c r="DP122" s="993"/>
      <c r="DQ122" s="993">
        <v>232389</v>
      </c>
      <c r="DR122" s="993"/>
      <c r="DS122" s="993"/>
      <c r="DT122" s="993"/>
      <c r="DU122" s="993"/>
      <c r="DV122" s="994">
        <v>5.7</v>
      </c>
      <c r="DW122" s="994"/>
      <c r="DX122" s="994"/>
      <c r="DY122" s="994"/>
      <c r="DZ122" s="995"/>
    </row>
    <row r="123" spans="1:130" s="226" customFormat="1" ht="26.25" customHeight="1" x14ac:dyDescent="0.15">
      <c r="A123" s="1124"/>
      <c r="B123" s="1016"/>
      <c r="C123" s="989" t="s">
        <v>463</v>
      </c>
      <c r="D123" s="990"/>
      <c r="E123" s="990"/>
      <c r="F123" s="990"/>
      <c r="G123" s="990"/>
      <c r="H123" s="990"/>
      <c r="I123" s="990"/>
      <c r="J123" s="990"/>
      <c r="K123" s="990"/>
      <c r="L123" s="990"/>
      <c r="M123" s="990"/>
      <c r="N123" s="990"/>
      <c r="O123" s="990"/>
      <c r="P123" s="990"/>
      <c r="Q123" s="990"/>
      <c r="R123" s="990"/>
      <c r="S123" s="990"/>
      <c r="T123" s="990"/>
      <c r="U123" s="990"/>
      <c r="V123" s="990"/>
      <c r="W123" s="990"/>
      <c r="X123" s="990"/>
      <c r="Y123" s="990"/>
      <c r="Z123" s="991"/>
      <c r="AA123" s="1025">
        <v>35352</v>
      </c>
      <c r="AB123" s="1026"/>
      <c r="AC123" s="1026"/>
      <c r="AD123" s="1026"/>
      <c r="AE123" s="1027"/>
      <c r="AF123" s="1028">
        <v>32910</v>
      </c>
      <c r="AG123" s="1026"/>
      <c r="AH123" s="1026"/>
      <c r="AI123" s="1026"/>
      <c r="AJ123" s="1027"/>
      <c r="AK123" s="1028">
        <v>26000</v>
      </c>
      <c r="AL123" s="1026"/>
      <c r="AM123" s="1026"/>
      <c r="AN123" s="1026"/>
      <c r="AO123" s="1027"/>
      <c r="AP123" s="1029">
        <v>0.6</v>
      </c>
      <c r="AQ123" s="1030"/>
      <c r="AR123" s="1030"/>
      <c r="AS123" s="1030"/>
      <c r="AT123" s="1031"/>
      <c r="AU123" s="1064"/>
      <c r="AV123" s="1065"/>
      <c r="AW123" s="1065"/>
      <c r="AX123" s="1065"/>
      <c r="AY123" s="1065"/>
      <c r="AZ123" s="247" t="s">
        <v>183</v>
      </c>
      <c r="BA123" s="247"/>
      <c r="BB123" s="247"/>
      <c r="BC123" s="247"/>
      <c r="BD123" s="247"/>
      <c r="BE123" s="247"/>
      <c r="BF123" s="247"/>
      <c r="BG123" s="247"/>
      <c r="BH123" s="247"/>
      <c r="BI123" s="247"/>
      <c r="BJ123" s="247"/>
      <c r="BK123" s="247"/>
      <c r="BL123" s="247"/>
      <c r="BM123" s="247"/>
      <c r="BN123" s="247"/>
      <c r="BO123" s="1044" t="s">
        <v>479</v>
      </c>
      <c r="BP123" s="1072"/>
      <c r="BQ123" s="1130">
        <v>8701742</v>
      </c>
      <c r="BR123" s="1131"/>
      <c r="BS123" s="1131"/>
      <c r="BT123" s="1131"/>
      <c r="BU123" s="1131"/>
      <c r="BV123" s="1131">
        <v>9038201</v>
      </c>
      <c r="BW123" s="1131"/>
      <c r="BX123" s="1131"/>
      <c r="BY123" s="1131"/>
      <c r="BZ123" s="1131"/>
      <c r="CA123" s="1131">
        <v>9369437</v>
      </c>
      <c r="CB123" s="1131"/>
      <c r="CC123" s="1131"/>
      <c r="CD123" s="1131"/>
      <c r="CE123" s="1131"/>
      <c r="CF123" s="1068"/>
      <c r="CG123" s="1069"/>
      <c r="CH123" s="1069"/>
      <c r="CI123" s="1069"/>
      <c r="CJ123" s="1070"/>
      <c r="CK123" s="1076"/>
      <c r="CL123" s="1077"/>
      <c r="CM123" s="1077"/>
      <c r="CN123" s="1077"/>
      <c r="CO123" s="1078"/>
      <c r="CP123" s="1086" t="s">
        <v>480</v>
      </c>
      <c r="CQ123" s="1087"/>
      <c r="CR123" s="1087"/>
      <c r="CS123" s="1087"/>
      <c r="CT123" s="1087"/>
      <c r="CU123" s="1087"/>
      <c r="CV123" s="1087"/>
      <c r="CW123" s="1087"/>
      <c r="CX123" s="1087"/>
      <c r="CY123" s="1087"/>
      <c r="CZ123" s="1087"/>
      <c r="DA123" s="1087"/>
      <c r="DB123" s="1087"/>
      <c r="DC123" s="1087"/>
      <c r="DD123" s="1087"/>
      <c r="DE123" s="1087"/>
      <c r="DF123" s="1088"/>
      <c r="DG123" s="1025">
        <v>132125</v>
      </c>
      <c r="DH123" s="1026"/>
      <c r="DI123" s="1026"/>
      <c r="DJ123" s="1026"/>
      <c r="DK123" s="1027"/>
      <c r="DL123" s="1028">
        <v>133842</v>
      </c>
      <c r="DM123" s="1026"/>
      <c r="DN123" s="1026"/>
      <c r="DO123" s="1026"/>
      <c r="DP123" s="1027"/>
      <c r="DQ123" s="1028">
        <v>124750</v>
      </c>
      <c r="DR123" s="1026"/>
      <c r="DS123" s="1026"/>
      <c r="DT123" s="1026"/>
      <c r="DU123" s="1027"/>
      <c r="DV123" s="1029">
        <v>3</v>
      </c>
      <c r="DW123" s="1030"/>
      <c r="DX123" s="1030"/>
      <c r="DY123" s="1030"/>
      <c r="DZ123" s="1031"/>
    </row>
    <row r="124" spans="1:130" s="226" customFormat="1" ht="26.25" customHeight="1" thickBot="1" x14ac:dyDescent="0.2">
      <c r="A124" s="1124"/>
      <c r="B124" s="1016"/>
      <c r="C124" s="989" t="s">
        <v>466</v>
      </c>
      <c r="D124" s="990"/>
      <c r="E124" s="990"/>
      <c r="F124" s="990"/>
      <c r="G124" s="990"/>
      <c r="H124" s="990"/>
      <c r="I124" s="990"/>
      <c r="J124" s="990"/>
      <c r="K124" s="990"/>
      <c r="L124" s="990"/>
      <c r="M124" s="990"/>
      <c r="N124" s="990"/>
      <c r="O124" s="990"/>
      <c r="P124" s="990"/>
      <c r="Q124" s="990"/>
      <c r="R124" s="990"/>
      <c r="S124" s="990"/>
      <c r="T124" s="990"/>
      <c r="U124" s="990"/>
      <c r="V124" s="990"/>
      <c r="W124" s="990"/>
      <c r="X124" s="990"/>
      <c r="Y124" s="990"/>
      <c r="Z124" s="991"/>
      <c r="AA124" s="1025" t="s">
        <v>438</v>
      </c>
      <c r="AB124" s="1026"/>
      <c r="AC124" s="1026"/>
      <c r="AD124" s="1026"/>
      <c r="AE124" s="1027"/>
      <c r="AF124" s="1028" t="s">
        <v>126</v>
      </c>
      <c r="AG124" s="1026"/>
      <c r="AH124" s="1026"/>
      <c r="AI124" s="1026"/>
      <c r="AJ124" s="1027"/>
      <c r="AK124" s="1028" t="s">
        <v>438</v>
      </c>
      <c r="AL124" s="1026"/>
      <c r="AM124" s="1026"/>
      <c r="AN124" s="1026"/>
      <c r="AO124" s="1027"/>
      <c r="AP124" s="1029" t="s">
        <v>460</v>
      </c>
      <c r="AQ124" s="1030"/>
      <c r="AR124" s="1030"/>
      <c r="AS124" s="1030"/>
      <c r="AT124" s="1031"/>
      <c r="AU124" s="1126" t="s">
        <v>481</v>
      </c>
      <c r="AV124" s="1127"/>
      <c r="AW124" s="1127"/>
      <c r="AX124" s="1127"/>
      <c r="AY124" s="1127"/>
      <c r="AZ124" s="1127"/>
      <c r="BA124" s="1127"/>
      <c r="BB124" s="1127"/>
      <c r="BC124" s="1127"/>
      <c r="BD124" s="1127"/>
      <c r="BE124" s="1127"/>
      <c r="BF124" s="1127"/>
      <c r="BG124" s="1127"/>
      <c r="BH124" s="1127"/>
      <c r="BI124" s="1127"/>
      <c r="BJ124" s="1127"/>
      <c r="BK124" s="1127"/>
      <c r="BL124" s="1127"/>
      <c r="BM124" s="1127"/>
      <c r="BN124" s="1127"/>
      <c r="BO124" s="1127"/>
      <c r="BP124" s="1128"/>
      <c r="BQ124" s="1129">
        <v>18.399999999999999</v>
      </c>
      <c r="BR124" s="1094"/>
      <c r="BS124" s="1094"/>
      <c r="BT124" s="1094"/>
      <c r="BU124" s="1094"/>
      <c r="BV124" s="1094" t="s">
        <v>450</v>
      </c>
      <c r="BW124" s="1094"/>
      <c r="BX124" s="1094"/>
      <c r="BY124" s="1094"/>
      <c r="BZ124" s="1094"/>
      <c r="CA124" s="1094" t="s">
        <v>438</v>
      </c>
      <c r="CB124" s="1094"/>
      <c r="CC124" s="1094"/>
      <c r="CD124" s="1094"/>
      <c r="CE124" s="1094"/>
      <c r="CF124" s="1095"/>
      <c r="CG124" s="1096"/>
      <c r="CH124" s="1096"/>
      <c r="CI124" s="1096"/>
      <c r="CJ124" s="1097"/>
      <c r="CK124" s="1079"/>
      <c r="CL124" s="1079"/>
      <c r="CM124" s="1079"/>
      <c r="CN124" s="1079"/>
      <c r="CO124" s="1080"/>
      <c r="CP124" s="1086" t="s">
        <v>482</v>
      </c>
      <c r="CQ124" s="1087"/>
      <c r="CR124" s="1087"/>
      <c r="CS124" s="1087"/>
      <c r="CT124" s="1087"/>
      <c r="CU124" s="1087"/>
      <c r="CV124" s="1087"/>
      <c r="CW124" s="1087"/>
      <c r="CX124" s="1087"/>
      <c r="CY124" s="1087"/>
      <c r="CZ124" s="1087"/>
      <c r="DA124" s="1087"/>
      <c r="DB124" s="1087"/>
      <c r="DC124" s="1087"/>
      <c r="DD124" s="1087"/>
      <c r="DE124" s="1087"/>
      <c r="DF124" s="1088"/>
      <c r="DG124" s="1071" t="s">
        <v>450</v>
      </c>
      <c r="DH124" s="1053"/>
      <c r="DI124" s="1053"/>
      <c r="DJ124" s="1053"/>
      <c r="DK124" s="1054"/>
      <c r="DL124" s="1052" t="s">
        <v>460</v>
      </c>
      <c r="DM124" s="1053"/>
      <c r="DN124" s="1053"/>
      <c r="DO124" s="1053"/>
      <c r="DP124" s="1054"/>
      <c r="DQ124" s="1052" t="s">
        <v>438</v>
      </c>
      <c r="DR124" s="1053"/>
      <c r="DS124" s="1053"/>
      <c r="DT124" s="1053"/>
      <c r="DU124" s="1054"/>
      <c r="DV124" s="1055" t="s">
        <v>438</v>
      </c>
      <c r="DW124" s="1056"/>
      <c r="DX124" s="1056"/>
      <c r="DY124" s="1056"/>
      <c r="DZ124" s="1057"/>
    </row>
    <row r="125" spans="1:130" s="226" customFormat="1" ht="26.25" customHeight="1" x14ac:dyDescent="0.15">
      <c r="A125" s="1124"/>
      <c r="B125" s="1016"/>
      <c r="C125" s="989" t="s">
        <v>468</v>
      </c>
      <c r="D125" s="990"/>
      <c r="E125" s="990"/>
      <c r="F125" s="990"/>
      <c r="G125" s="990"/>
      <c r="H125" s="990"/>
      <c r="I125" s="990"/>
      <c r="J125" s="990"/>
      <c r="K125" s="990"/>
      <c r="L125" s="990"/>
      <c r="M125" s="990"/>
      <c r="N125" s="990"/>
      <c r="O125" s="990"/>
      <c r="P125" s="990"/>
      <c r="Q125" s="990"/>
      <c r="R125" s="990"/>
      <c r="S125" s="990"/>
      <c r="T125" s="990"/>
      <c r="U125" s="990"/>
      <c r="V125" s="990"/>
      <c r="W125" s="990"/>
      <c r="X125" s="990"/>
      <c r="Y125" s="990"/>
      <c r="Z125" s="991"/>
      <c r="AA125" s="1025" t="s">
        <v>462</v>
      </c>
      <c r="AB125" s="1026"/>
      <c r="AC125" s="1026"/>
      <c r="AD125" s="1026"/>
      <c r="AE125" s="1027"/>
      <c r="AF125" s="1028" t="s">
        <v>438</v>
      </c>
      <c r="AG125" s="1026"/>
      <c r="AH125" s="1026"/>
      <c r="AI125" s="1026"/>
      <c r="AJ125" s="1027"/>
      <c r="AK125" s="1028" t="s">
        <v>438</v>
      </c>
      <c r="AL125" s="1026"/>
      <c r="AM125" s="1026"/>
      <c r="AN125" s="1026"/>
      <c r="AO125" s="1027"/>
      <c r="AP125" s="1029" t="s">
        <v>460</v>
      </c>
      <c r="AQ125" s="1030"/>
      <c r="AR125" s="1030"/>
      <c r="AS125" s="1030"/>
      <c r="AT125" s="1031"/>
      <c r="AU125" s="248"/>
      <c r="AV125" s="249"/>
      <c r="AW125" s="249"/>
      <c r="AX125" s="249"/>
      <c r="AY125" s="249"/>
      <c r="AZ125" s="249"/>
      <c r="BA125" s="249"/>
      <c r="BB125" s="249"/>
      <c r="BC125" s="249"/>
      <c r="BD125" s="249"/>
      <c r="BE125" s="249"/>
      <c r="BF125" s="249"/>
      <c r="BG125" s="249"/>
      <c r="BH125" s="249"/>
      <c r="BI125" s="249"/>
      <c r="BJ125" s="249"/>
      <c r="BK125" s="249"/>
      <c r="BL125" s="249"/>
      <c r="BM125" s="249"/>
      <c r="BN125" s="249"/>
      <c r="BO125" s="249"/>
      <c r="BP125" s="249"/>
      <c r="BQ125" s="228"/>
      <c r="BR125" s="228"/>
      <c r="BS125" s="228"/>
      <c r="BT125" s="228"/>
      <c r="BU125" s="228"/>
      <c r="BV125" s="228"/>
      <c r="BW125" s="228"/>
      <c r="BX125" s="228"/>
      <c r="BY125" s="228"/>
      <c r="BZ125" s="228"/>
      <c r="CA125" s="228"/>
      <c r="CB125" s="228"/>
      <c r="CC125" s="228"/>
      <c r="CD125" s="228"/>
      <c r="CE125" s="228"/>
      <c r="CF125" s="228"/>
      <c r="CG125" s="228"/>
      <c r="CH125" s="228"/>
      <c r="CI125" s="228"/>
      <c r="CJ125" s="250"/>
      <c r="CK125" s="1089" t="s">
        <v>483</v>
      </c>
      <c r="CL125" s="1074"/>
      <c r="CM125" s="1074"/>
      <c r="CN125" s="1074"/>
      <c r="CO125" s="1075"/>
      <c r="CP125" s="996" t="s">
        <v>484</v>
      </c>
      <c r="CQ125" s="964"/>
      <c r="CR125" s="964"/>
      <c r="CS125" s="964"/>
      <c r="CT125" s="964"/>
      <c r="CU125" s="964"/>
      <c r="CV125" s="964"/>
      <c r="CW125" s="964"/>
      <c r="CX125" s="964"/>
      <c r="CY125" s="964"/>
      <c r="CZ125" s="964"/>
      <c r="DA125" s="964"/>
      <c r="DB125" s="964"/>
      <c r="DC125" s="964"/>
      <c r="DD125" s="964"/>
      <c r="DE125" s="964"/>
      <c r="DF125" s="965"/>
      <c r="DG125" s="997" t="s">
        <v>450</v>
      </c>
      <c r="DH125" s="998"/>
      <c r="DI125" s="998"/>
      <c r="DJ125" s="998"/>
      <c r="DK125" s="998"/>
      <c r="DL125" s="998" t="s">
        <v>450</v>
      </c>
      <c r="DM125" s="998"/>
      <c r="DN125" s="998"/>
      <c r="DO125" s="998"/>
      <c r="DP125" s="998"/>
      <c r="DQ125" s="998" t="s">
        <v>450</v>
      </c>
      <c r="DR125" s="998"/>
      <c r="DS125" s="998"/>
      <c r="DT125" s="998"/>
      <c r="DU125" s="998"/>
      <c r="DV125" s="999" t="s">
        <v>450</v>
      </c>
      <c r="DW125" s="999"/>
      <c r="DX125" s="999"/>
      <c r="DY125" s="999"/>
      <c r="DZ125" s="1000"/>
    </row>
    <row r="126" spans="1:130" s="226" customFormat="1" ht="26.25" customHeight="1" thickBot="1" x14ac:dyDescent="0.2">
      <c r="A126" s="1124"/>
      <c r="B126" s="1016"/>
      <c r="C126" s="989" t="s">
        <v>470</v>
      </c>
      <c r="D126" s="990"/>
      <c r="E126" s="990"/>
      <c r="F126" s="990"/>
      <c r="G126" s="990"/>
      <c r="H126" s="990"/>
      <c r="I126" s="990"/>
      <c r="J126" s="990"/>
      <c r="K126" s="990"/>
      <c r="L126" s="990"/>
      <c r="M126" s="990"/>
      <c r="N126" s="990"/>
      <c r="O126" s="990"/>
      <c r="P126" s="990"/>
      <c r="Q126" s="990"/>
      <c r="R126" s="990"/>
      <c r="S126" s="990"/>
      <c r="T126" s="990"/>
      <c r="U126" s="990"/>
      <c r="V126" s="990"/>
      <c r="W126" s="990"/>
      <c r="X126" s="990"/>
      <c r="Y126" s="990"/>
      <c r="Z126" s="991"/>
      <c r="AA126" s="1025">
        <v>17227</v>
      </c>
      <c r="AB126" s="1026"/>
      <c r="AC126" s="1026"/>
      <c r="AD126" s="1026"/>
      <c r="AE126" s="1027"/>
      <c r="AF126" s="1028">
        <v>16488</v>
      </c>
      <c r="AG126" s="1026"/>
      <c r="AH126" s="1026"/>
      <c r="AI126" s="1026"/>
      <c r="AJ126" s="1027"/>
      <c r="AK126" s="1028">
        <v>16488</v>
      </c>
      <c r="AL126" s="1026"/>
      <c r="AM126" s="1026"/>
      <c r="AN126" s="1026"/>
      <c r="AO126" s="1027"/>
      <c r="AP126" s="1029">
        <v>0.4</v>
      </c>
      <c r="AQ126" s="1030"/>
      <c r="AR126" s="1030"/>
      <c r="AS126" s="1030"/>
      <c r="AT126" s="1031"/>
      <c r="AU126" s="228"/>
      <c r="AV126" s="228"/>
      <c r="AW126" s="228"/>
      <c r="AX126" s="228"/>
      <c r="AY126" s="228"/>
      <c r="AZ126" s="228"/>
      <c r="BA126" s="228"/>
      <c r="BB126" s="228"/>
      <c r="BC126" s="228"/>
      <c r="BD126" s="228"/>
      <c r="BE126" s="228"/>
      <c r="BF126" s="228"/>
      <c r="BG126" s="228"/>
      <c r="BH126" s="228"/>
      <c r="BI126" s="228"/>
      <c r="BJ126" s="228"/>
      <c r="BK126" s="228"/>
      <c r="BL126" s="228"/>
      <c r="BM126" s="228"/>
      <c r="BN126" s="228"/>
      <c r="BO126" s="228"/>
      <c r="BP126" s="228"/>
      <c r="BQ126" s="228"/>
      <c r="BR126" s="228"/>
      <c r="BS126" s="228"/>
      <c r="BT126" s="228"/>
      <c r="BU126" s="228"/>
      <c r="BV126" s="228"/>
      <c r="BW126" s="228"/>
      <c r="BX126" s="228"/>
      <c r="BY126" s="228"/>
      <c r="BZ126" s="228"/>
      <c r="CA126" s="228"/>
      <c r="CB126" s="228"/>
      <c r="CC126" s="228"/>
      <c r="CD126" s="251"/>
      <c r="CE126" s="251"/>
      <c r="CF126" s="251"/>
      <c r="CG126" s="228"/>
      <c r="CH126" s="228"/>
      <c r="CI126" s="228"/>
      <c r="CJ126" s="250"/>
      <c r="CK126" s="1090"/>
      <c r="CL126" s="1077"/>
      <c r="CM126" s="1077"/>
      <c r="CN126" s="1077"/>
      <c r="CO126" s="1078"/>
      <c r="CP126" s="989" t="s">
        <v>485</v>
      </c>
      <c r="CQ126" s="990"/>
      <c r="CR126" s="990"/>
      <c r="CS126" s="990"/>
      <c r="CT126" s="990"/>
      <c r="CU126" s="990"/>
      <c r="CV126" s="990"/>
      <c r="CW126" s="990"/>
      <c r="CX126" s="990"/>
      <c r="CY126" s="990"/>
      <c r="CZ126" s="990"/>
      <c r="DA126" s="990"/>
      <c r="DB126" s="990"/>
      <c r="DC126" s="990"/>
      <c r="DD126" s="990"/>
      <c r="DE126" s="990"/>
      <c r="DF126" s="991"/>
      <c r="DG126" s="992" t="s">
        <v>438</v>
      </c>
      <c r="DH126" s="993"/>
      <c r="DI126" s="993"/>
      <c r="DJ126" s="993"/>
      <c r="DK126" s="993"/>
      <c r="DL126" s="993" t="s">
        <v>450</v>
      </c>
      <c r="DM126" s="993"/>
      <c r="DN126" s="993"/>
      <c r="DO126" s="993"/>
      <c r="DP126" s="993"/>
      <c r="DQ126" s="993" t="s">
        <v>462</v>
      </c>
      <c r="DR126" s="993"/>
      <c r="DS126" s="993"/>
      <c r="DT126" s="993"/>
      <c r="DU126" s="993"/>
      <c r="DV126" s="994" t="s">
        <v>126</v>
      </c>
      <c r="DW126" s="994"/>
      <c r="DX126" s="994"/>
      <c r="DY126" s="994"/>
      <c r="DZ126" s="995"/>
    </row>
    <row r="127" spans="1:130" s="226" customFormat="1" ht="26.25" customHeight="1" x14ac:dyDescent="0.15">
      <c r="A127" s="1125"/>
      <c r="B127" s="1018"/>
      <c r="C127" s="1040" t="s">
        <v>486</v>
      </c>
      <c r="D127" s="1032"/>
      <c r="E127" s="1032"/>
      <c r="F127" s="1032"/>
      <c r="G127" s="1032"/>
      <c r="H127" s="1032"/>
      <c r="I127" s="1032"/>
      <c r="J127" s="1032"/>
      <c r="K127" s="1032"/>
      <c r="L127" s="1032"/>
      <c r="M127" s="1032"/>
      <c r="N127" s="1032"/>
      <c r="O127" s="1032"/>
      <c r="P127" s="1032"/>
      <c r="Q127" s="1032"/>
      <c r="R127" s="1032"/>
      <c r="S127" s="1032"/>
      <c r="T127" s="1032"/>
      <c r="U127" s="1032"/>
      <c r="V127" s="1032"/>
      <c r="W127" s="1032"/>
      <c r="X127" s="1032"/>
      <c r="Y127" s="1032"/>
      <c r="Z127" s="1033"/>
      <c r="AA127" s="1025" t="s">
        <v>462</v>
      </c>
      <c r="AB127" s="1026"/>
      <c r="AC127" s="1026"/>
      <c r="AD127" s="1026"/>
      <c r="AE127" s="1027"/>
      <c r="AF127" s="1028" t="s">
        <v>438</v>
      </c>
      <c r="AG127" s="1026"/>
      <c r="AH127" s="1026"/>
      <c r="AI127" s="1026"/>
      <c r="AJ127" s="1027"/>
      <c r="AK127" s="1028" t="s">
        <v>438</v>
      </c>
      <c r="AL127" s="1026"/>
      <c r="AM127" s="1026"/>
      <c r="AN127" s="1026"/>
      <c r="AO127" s="1027"/>
      <c r="AP127" s="1029" t="s">
        <v>438</v>
      </c>
      <c r="AQ127" s="1030"/>
      <c r="AR127" s="1030"/>
      <c r="AS127" s="1030"/>
      <c r="AT127" s="1031"/>
      <c r="AU127" s="228"/>
      <c r="AV127" s="228"/>
      <c r="AW127" s="228"/>
      <c r="AX127" s="1098" t="s">
        <v>487</v>
      </c>
      <c r="AY127" s="1099"/>
      <c r="AZ127" s="1099"/>
      <c r="BA127" s="1099"/>
      <c r="BB127" s="1099"/>
      <c r="BC127" s="1099"/>
      <c r="BD127" s="1099"/>
      <c r="BE127" s="1100"/>
      <c r="BF127" s="1101" t="s">
        <v>488</v>
      </c>
      <c r="BG127" s="1099"/>
      <c r="BH127" s="1099"/>
      <c r="BI127" s="1099"/>
      <c r="BJ127" s="1099"/>
      <c r="BK127" s="1099"/>
      <c r="BL127" s="1100"/>
      <c r="BM127" s="1101" t="s">
        <v>489</v>
      </c>
      <c r="BN127" s="1099"/>
      <c r="BO127" s="1099"/>
      <c r="BP127" s="1099"/>
      <c r="BQ127" s="1099"/>
      <c r="BR127" s="1099"/>
      <c r="BS127" s="1100"/>
      <c r="BT127" s="1101" t="s">
        <v>490</v>
      </c>
      <c r="BU127" s="1099"/>
      <c r="BV127" s="1099"/>
      <c r="BW127" s="1099"/>
      <c r="BX127" s="1099"/>
      <c r="BY127" s="1099"/>
      <c r="BZ127" s="1122"/>
      <c r="CA127" s="228"/>
      <c r="CB127" s="228"/>
      <c r="CC127" s="228"/>
      <c r="CD127" s="251"/>
      <c r="CE127" s="251"/>
      <c r="CF127" s="251"/>
      <c r="CG127" s="228"/>
      <c r="CH127" s="228"/>
      <c r="CI127" s="228"/>
      <c r="CJ127" s="250"/>
      <c r="CK127" s="1090"/>
      <c r="CL127" s="1077"/>
      <c r="CM127" s="1077"/>
      <c r="CN127" s="1077"/>
      <c r="CO127" s="1078"/>
      <c r="CP127" s="989" t="s">
        <v>491</v>
      </c>
      <c r="CQ127" s="990"/>
      <c r="CR127" s="990"/>
      <c r="CS127" s="990"/>
      <c r="CT127" s="990"/>
      <c r="CU127" s="990"/>
      <c r="CV127" s="990"/>
      <c r="CW127" s="990"/>
      <c r="CX127" s="990"/>
      <c r="CY127" s="990"/>
      <c r="CZ127" s="990"/>
      <c r="DA127" s="990"/>
      <c r="DB127" s="990"/>
      <c r="DC127" s="990"/>
      <c r="DD127" s="990"/>
      <c r="DE127" s="990"/>
      <c r="DF127" s="991"/>
      <c r="DG127" s="992" t="s">
        <v>438</v>
      </c>
      <c r="DH127" s="993"/>
      <c r="DI127" s="993"/>
      <c r="DJ127" s="993"/>
      <c r="DK127" s="993"/>
      <c r="DL127" s="993" t="s">
        <v>450</v>
      </c>
      <c r="DM127" s="993"/>
      <c r="DN127" s="993"/>
      <c r="DO127" s="993"/>
      <c r="DP127" s="993"/>
      <c r="DQ127" s="993" t="s">
        <v>450</v>
      </c>
      <c r="DR127" s="993"/>
      <c r="DS127" s="993"/>
      <c r="DT127" s="993"/>
      <c r="DU127" s="993"/>
      <c r="DV127" s="994" t="s">
        <v>460</v>
      </c>
      <c r="DW127" s="994"/>
      <c r="DX127" s="994"/>
      <c r="DY127" s="994"/>
      <c r="DZ127" s="995"/>
    </row>
    <row r="128" spans="1:130" s="226" customFormat="1" ht="26.25" customHeight="1" thickBot="1" x14ac:dyDescent="0.2">
      <c r="A128" s="1108" t="s">
        <v>492</v>
      </c>
      <c r="B128" s="1109"/>
      <c r="C128" s="1109"/>
      <c r="D128" s="1109"/>
      <c r="E128" s="1109"/>
      <c r="F128" s="1109"/>
      <c r="G128" s="1109"/>
      <c r="H128" s="1109"/>
      <c r="I128" s="1109"/>
      <c r="J128" s="1109"/>
      <c r="K128" s="1109"/>
      <c r="L128" s="1109"/>
      <c r="M128" s="1109"/>
      <c r="N128" s="1109"/>
      <c r="O128" s="1109"/>
      <c r="P128" s="1109"/>
      <c r="Q128" s="1109"/>
      <c r="R128" s="1109"/>
      <c r="S128" s="1109"/>
      <c r="T128" s="1109"/>
      <c r="U128" s="1109"/>
      <c r="V128" s="1109"/>
      <c r="W128" s="1110" t="s">
        <v>493</v>
      </c>
      <c r="X128" s="1110"/>
      <c r="Y128" s="1110"/>
      <c r="Z128" s="1111"/>
      <c r="AA128" s="1112">
        <v>6890</v>
      </c>
      <c r="AB128" s="1113"/>
      <c r="AC128" s="1113"/>
      <c r="AD128" s="1113"/>
      <c r="AE128" s="1114"/>
      <c r="AF128" s="1115">
        <v>3235</v>
      </c>
      <c r="AG128" s="1113"/>
      <c r="AH128" s="1113"/>
      <c r="AI128" s="1113"/>
      <c r="AJ128" s="1114"/>
      <c r="AK128" s="1115">
        <v>3509</v>
      </c>
      <c r="AL128" s="1113"/>
      <c r="AM128" s="1113"/>
      <c r="AN128" s="1113"/>
      <c r="AO128" s="1114"/>
      <c r="AP128" s="1116"/>
      <c r="AQ128" s="1117"/>
      <c r="AR128" s="1117"/>
      <c r="AS128" s="1117"/>
      <c r="AT128" s="1118"/>
      <c r="AU128" s="228"/>
      <c r="AV128" s="228"/>
      <c r="AW128" s="228"/>
      <c r="AX128" s="963" t="s">
        <v>494</v>
      </c>
      <c r="AY128" s="964"/>
      <c r="AZ128" s="964"/>
      <c r="BA128" s="964"/>
      <c r="BB128" s="964"/>
      <c r="BC128" s="964"/>
      <c r="BD128" s="964"/>
      <c r="BE128" s="965"/>
      <c r="BF128" s="1119" t="s">
        <v>126</v>
      </c>
      <c r="BG128" s="1120"/>
      <c r="BH128" s="1120"/>
      <c r="BI128" s="1120"/>
      <c r="BJ128" s="1120"/>
      <c r="BK128" s="1120"/>
      <c r="BL128" s="1121"/>
      <c r="BM128" s="1119">
        <v>15</v>
      </c>
      <c r="BN128" s="1120"/>
      <c r="BO128" s="1120"/>
      <c r="BP128" s="1120"/>
      <c r="BQ128" s="1120"/>
      <c r="BR128" s="1120"/>
      <c r="BS128" s="1121"/>
      <c r="BT128" s="1119">
        <v>20</v>
      </c>
      <c r="BU128" s="1120"/>
      <c r="BV128" s="1120"/>
      <c r="BW128" s="1120"/>
      <c r="BX128" s="1120"/>
      <c r="BY128" s="1120"/>
      <c r="BZ128" s="1143"/>
      <c r="CA128" s="251"/>
      <c r="CB128" s="251"/>
      <c r="CC128" s="251"/>
      <c r="CD128" s="251"/>
      <c r="CE128" s="251"/>
      <c r="CF128" s="251"/>
      <c r="CG128" s="228"/>
      <c r="CH128" s="228"/>
      <c r="CI128" s="228"/>
      <c r="CJ128" s="250"/>
      <c r="CK128" s="1091"/>
      <c r="CL128" s="1092"/>
      <c r="CM128" s="1092"/>
      <c r="CN128" s="1092"/>
      <c r="CO128" s="1093"/>
      <c r="CP128" s="1102" t="s">
        <v>495</v>
      </c>
      <c r="CQ128" s="790"/>
      <c r="CR128" s="790"/>
      <c r="CS128" s="790"/>
      <c r="CT128" s="790"/>
      <c r="CU128" s="790"/>
      <c r="CV128" s="790"/>
      <c r="CW128" s="790"/>
      <c r="CX128" s="790"/>
      <c r="CY128" s="790"/>
      <c r="CZ128" s="790"/>
      <c r="DA128" s="790"/>
      <c r="DB128" s="790"/>
      <c r="DC128" s="790"/>
      <c r="DD128" s="790"/>
      <c r="DE128" s="790"/>
      <c r="DF128" s="1103"/>
      <c r="DG128" s="1104">
        <v>96300</v>
      </c>
      <c r="DH128" s="1105"/>
      <c r="DI128" s="1105"/>
      <c r="DJ128" s="1105"/>
      <c r="DK128" s="1105"/>
      <c r="DL128" s="1105">
        <v>20000</v>
      </c>
      <c r="DM128" s="1105"/>
      <c r="DN128" s="1105"/>
      <c r="DO128" s="1105"/>
      <c r="DP128" s="1105"/>
      <c r="DQ128" s="1105">
        <v>10000</v>
      </c>
      <c r="DR128" s="1105"/>
      <c r="DS128" s="1105"/>
      <c r="DT128" s="1105"/>
      <c r="DU128" s="1105"/>
      <c r="DV128" s="1106">
        <v>0.2</v>
      </c>
      <c r="DW128" s="1106"/>
      <c r="DX128" s="1106"/>
      <c r="DY128" s="1106"/>
      <c r="DZ128" s="1107"/>
    </row>
    <row r="129" spans="1:131" s="226" customFormat="1" ht="26.25" customHeight="1" x14ac:dyDescent="0.15">
      <c r="A129" s="1001" t="s">
        <v>105</v>
      </c>
      <c r="B129" s="1002"/>
      <c r="C129" s="1002"/>
      <c r="D129" s="1002"/>
      <c r="E129" s="1002"/>
      <c r="F129" s="1002"/>
      <c r="G129" s="1002"/>
      <c r="H129" s="1002"/>
      <c r="I129" s="1002"/>
      <c r="J129" s="1002"/>
      <c r="K129" s="1002"/>
      <c r="L129" s="1002"/>
      <c r="M129" s="1002"/>
      <c r="N129" s="1002"/>
      <c r="O129" s="1002"/>
      <c r="P129" s="1002"/>
      <c r="Q129" s="1002"/>
      <c r="R129" s="1002"/>
      <c r="S129" s="1002"/>
      <c r="T129" s="1002"/>
      <c r="U129" s="1002"/>
      <c r="V129" s="1002"/>
      <c r="W129" s="1137" t="s">
        <v>496</v>
      </c>
      <c r="X129" s="1138"/>
      <c r="Y129" s="1138"/>
      <c r="Z129" s="1139"/>
      <c r="AA129" s="1025">
        <v>4185982</v>
      </c>
      <c r="AB129" s="1026"/>
      <c r="AC129" s="1026"/>
      <c r="AD129" s="1026"/>
      <c r="AE129" s="1027"/>
      <c r="AF129" s="1028">
        <v>4454497</v>
      </c>
      <c r="AG129" s="1026"/>
      <c r="AH129" s="1026"/>
      <c r="AI129" s="1026"/>
      <c r="AJ129" s="1027"/>
      <c r="AK129" s="1028">
        <v>4756148</v>
      </c>
      <c r="AL129" s="1026"/>
      <c r="AM129" s="1026"/>
      <c r="AN129" s="1026"/>
      <c r="AO129" s="1027"/>
      <c r="AP129" s="1140"/>
      <c r="AQ129" s="1141"/>
      <c r="AR129" s="1141"/>
      <c r="AS129" s="1141"/>
      <c r="AT129" s="1142"/>
      <c r="AU129" s="229"/>
      <c r="AV129" s="229"/>
      <c r="AW129" s="229"/>
      <c r="AX129" s="1132" t="s">
        <v>497</v>
      </c>
      <c r="AY129" s="990"/>
      <c r="AZ129" s="990"/>
      <c r="BA129" s="990"/>
      <c r="BB129" s="990"/>
      <c r="BC129" s="990"/>
      <c r="BD129" s="990"/>
      <c r="BE129" s="991"/>
      <c r="BF129" s="1133" t="s">
        <v>438</v>
      </c>
      <c r="BG129" s="1134"/>
      <c r="BH129" s="1134"/>
      <c r="BI129" s="1134"/>
      <c r="BJ129" s="1134"/>
      <c r="BK129" s="1134"/>
      <c r="BL129" s="1135"/>
      <c r="BM129" s="1133">
        <v>20</v>
      </c>
      <c r="BN129" s="1134"/>
      <c r="BO129" s="1134"/>
      <c r="BP129" s="1134"/>
      <c r="BQ129" s="1134"/>
      <c r="BR129" s="1134"/>
      <c r="BS129" s="1135"/>
      <c r="BT129" s="1133">
        <v>30</v>
      </c>
      <c r="BU129" s="1134"/>
      <c r="BV129" s="1134"/>
      <c r="BW129" s="1134"/>
      <c r="BX129" s="1134"/>
      <c r="BY129" s="1134"/>
      <c r="BZ129" s="1136"/>
      <c r="CA129" s="252"/>
      <c r="CB129" s="252"/>
      <c r="CC129" s="252"/>
      <c r="CD129" s="252"/>
      <c r="CE129" s="252"/>
      <c r="CF129" s="252"/>
      <c r="CG129" s="252"/>
      <c r="CH129" s="252"/>
      <c r="CI129" s="252"/>
      <c r="CJ129" s="252"/>
      <c r="CK129" s="252"/>
      <c r="CL129" s="252"/>
      <c r="CM129" s="252"/>
      <c r="CN129" s="252"/>
      <c r="CO129" s="252"/>
      <c r="CP129" s="252"/>
      <c r="CQ129" s="252"/>
      <c r="CR129" s="252"/>
      <c r="CS129" s="252"/>
      <c r="CT129" s="252"/>
      <c r="CU129" s="252"/>
      <c r="CV129" s="252"/>
      <c r="CW129" s="252"/>
      <c r="CX129" s="252"/>
      <c r="CY129" s="252"/>
      <c r="CZ129" s="252"/>
      <c r="DA129" s="252"/>
      <c r="DB129" s="252"/>
      <c r="DC129" s="252"/>
      <c r="DD129" s="252"/>
      <c r="DE129" s="252"/>
      <c r="DF129" s="252"/>
      <c r="DG129" s="252"/>
      <c r="DH129" s="252"/>
      <c r="DI129" s="252"/>
      <c r="DJ129" s="252"/>
      <c r="DK129" s="252"/>
      <c r="DL129" s="252"/>
      <c r="DM129" s="252"/>
      <c r="DN129" s="252"/>
      <c r="DO129" s="252"/>
      <c r="DP129" s="229"/>
      <c r="DQ129" s="229"/>
      <c r="DR129" s="229"/>
      <c r="DS129" s="229"/>
      <c r="DT129" s="229"/>
      <c r="DU129" s="229"/>
      <c r="DV129" s="229"/>
      <c r="DW129" s="229"/>
      <c r="DX129" s="229"/>
      <c r="DY129" s="229"/>
      <c r="DZ129" s="229"/>
    </row>
    <row r="130" spans="1:131" s="226" customFormat="1" ht="26.25" customHeight="1" x14ac:dyDescent="0.15">
      <c r="A130" s="1001" t="s">
        <v>498</v>
      </c>
      <c r="B130" s="1002"/>
      <c r="C130" s="1002"/>
      <c r="D130" s="1002"/>
      <c r="E130" s="1002"/>
      <c r="F130" s="1002"/>
      <c r="G130" s="1002"/>
      <c r="H130" s="1002"/>
      <c r="I130" s="1002"/>
      <c r="J130" s="1002"/>
      <c r="K130" s="1002"/>
      <c r="L130" s="1002"/>
      <c r="M130" s="1002"/>
      <c r="N130" s="1002"/>
      <c r="O130" s="1002"/>
      <c r="P130" s="1002"/>
      <c r="Q130" s="1002"/>
      <c r="R130" s="1002"/>
      <c r="S130" s="1002"/>
      <c r="T130" s="1002"/>
      <c r="U130" s="1002"/>
      <c r="V130" s="1002"/>
      <c r="W130" s="1137" t="s">
        <v>499</v>
      </c>
      <c r="X130" s="1138"/>
      <c r="Y130" s="1138"/>
      <c r="Z130" s="1139"/>
      <c r="AA130" s="1025">
        <v>627246</v>
      </c>
      <c r="AB130" s="1026"/>
      <c r="AC130" s="1026"/>
      <c r="AD130" s="1026"/>
      <c r="AE130" s="1027"/>
      <c r="AF130" s="1028">
        <v>640194</v>
      </c>
      <c r="AG130" s="1026"/>
      <c r="AH130" s="1026"/>
      <c r="AI130" s="1026"/>
      <c r="AJ130" s="1027"/>
      <c r="AK130" s="1028">
        <v>659591</v>
      </c>
      <c r="AL130" s="1026"/>
      <c r="AM130" s="1026"/>
      <c r="AN130" s="1026"/>
      <c r="AO130" s="1027"/>
      <c r="AP130" s="1140"/>
      <c r="AQ130" s="1141"/>
      <c r="AR130" s="1141"/>
      <c r="AS130" s="1141"/>
      <c r="AT130" s="1142"/>
      <c r="AU130" s="229"/>
      <c r="AV130" s="229"/>
      <c r="AW130" s="229"/>
      <c r="AX130" s="1132" t="s">
        <v>500</v>
      </c>
      <c r="AY130" s="990"/>
      <c r="AZ130" s="990"/>
      <c r="BA130" s="990"/>
      <c r="BB130" s="990"/>
      <c r="BC130" s="990"/>
      <c r="BD130" s="990"/>
      <c r="BE130" s="991"/>
      <c r="BF130" s="1168">
        <v>12.6</v>
      </c>
      <c r="BG130" s="1169"/>
      <c r="BH130" s="1169"/>
      <c r="BI130" s="1169"/>
      <c r="BJ130" s="1169"/>
      <c r="BK130" s="1169"/>
      <c r="BL130" s="1170"/>
      <c r="BM130" s="1168">
        <v>25</v>
      </c>
      <c r="BN130" s="1169"/>
      <c r="BO130" s="1169"/>
      <c r="BP130" s="1169"/>
      <c r="BQ130" s="1169"/>
      <c r="BR130" s="1169"/>
      <c r="BS130" s="1170"/>
      <c r="BT130" s="1168">
        <v>35</v>
      </c>
      <c r="BU130" s="1169"/>
      <c r="BV130" s="1169"/>
      <c r="BW130" s="1169"/>
      <c r="BX130" s="1169"/>
      <c r="BY130" s="1169"/>
      <c r="BZ130" s="1171"/>
      <c r="CA130" s="252"/>
      <c r="CB130" s="252"/>
      <c r="CC130" s="252"/>
      <c r="CD130" s="252"/>
      <c r="CE130" s="252"/>
      <c r="CF130" s="252"/>
      <c r="CG130" s="252"/>
      <c r="CH130" s="252"/>
      <c r="CI130" s="252"/>
      <c r="CJ130" s="252"/>
      <c r="CK130" s="252"/>
      <c r="CL130" s="252"/>
      <c r="CM130" s="252"/>
      <c r="CN130" s="252"/>
      <c r="CO130" s="252"/>
      <c r="CP130" s="252"/>
      <c r="CQ130" s="252"/>
      <c r="CR130" s="252"/>
      <c r="CS130" s="252"/>
      <c r="CT130" s="252"/>
      <c r="CU130" s="252"/>
      <c r="CV130" s="252"/>
      <c r="CW130" s="252"/>
      <c r="CX130" s="252"/>
      <c r="CY130" s="252"/>
      <c r="CZ130" s="252"/>
      <c r="DA130" s="252"/>
      <c r="DB130" s="252"/>
      <c r="DC130" s="252"/>
      <c r="DD130" s="252"/>
      <c r="DE130" s="252"/>
      <c r="DF130" s="252"/>
      <c r="DG130" s="252"/>
      <c r="DH130" s="252"/>
      <c r="DI130" s="252"/>
      <c r="DJ130" s="252"/>
      <c r="DK130" s="252"/>
      <c r="DL130" s="252"/>
      <c r="DM130" s="252"/>
      <c r="DN130" s="252"/>
      <c r="DO130" s="252"/>
      <c r="DP130" s="229"/>
      <c r="DQ130" s="229"/>
      <c r="DR130" s="229"/>
      <c r="DS130" s="229"/>
      <c r="DT130" s="229"/>
      <c r="DU130" s="229"/>
      <c r="DV130" s="229"/>
      <c r="DW130" s="229"/>
      <c r="DX130" s="229"/>
      <c r="DY130" s="229"/>
      <c r="DZ130" s="229"/>
    </row>
    <row r="131" spans="1:131" s="226" customFormat="1" ht="26.25" customHeight="1" thickBot="1" x14ac:dyDescent="0.2">
      <c r="A131" s="1172"/>
      <c r="B131" s="1173"/>
      <c r="C131" s="1173"/>
      <c r="D131" s="1173"/>
      <c r="E131" s="1173"/>
      <c r="F131" s="1173"/>
      <c r="G131" s="1173"/>
      <c r="H131" s="1173"/>
      <c r="I131" s="1173"/>
      <c r="J131" s="1173"/>
      <c r="K131" s="1173"/>
      <c r="L131" s="1173"/>
      <c r="M131" s="1173"/>
      <c r="N131" s="1173"/>
      <c r="O131" s="1173"/>
      <c r="P131" s="1173"/>
      <c r="Q131" s="1173"/>
      <c r="R131" s="1173"/>
      <c r="S131" s="1173"/>
      <c r="T131" s="1173"/>
      <c r="U131" s="1173"/>
      <c r="V131" s="1173"/>
      <c r="W131" s="1174" t="s">
        <v>501</v>
      </c>
      <c r="X131" s="1175"/>
      <c r="Y131" s="1175"/>
      <c r="Z131" s="1176"/>
      <c r="AA131" s="1071">
        <v>3558736</v>
      </c>
      <c r="AB131" s="1053"/>
      <c r="AC131" s="1053"/>
      <c r="AD131" s="1053"/>
      <c r="AE131" s="1054"/>
      <c r="AF131" s="1052">
        <v>3814303</v>
      </c>
      <c r="AG131" s="1053"/>
      <c r="AH131" s="1053"/>
      <c r="AI131" s="1053"/>
      <c r="AJ131" s="1054"/>
      <c r="AK131" s="1052">
        <v>4096557</v>
      </c>
      <c r="AL131" s="1053"/>
      <c r="AM131" s="1053"/>
      <c r="AN131" s="1053"/>
      <c r="AO131" s="1054"/>
      <c r="AP131" s="1177"/>
      <c r="AQ131" s="1178"/>
      <c r="AR131" s="1178"/>
      <c r="AS131" s="1178"/>
      <c r="AT131" s="1179"/>
      <c r="AU131" s="229"/>
      <c r="AV131" s="229"/>
      <c r="AW131" s="229"/>
      <c r="AX131" s="1150" t="s">
        <v>502</v>
      </c>
      <c r="AY131" s="790"/>
      <c r="AZ131" s="790"/>
      <c r="BA131" s="790"/>
      <c r="BB131" s="790"/>
      <c r="BC131" s="790"/>
      <c r="BD131" s="790"/>
      <c r="BE131" s="1103"/>
      <c r="BF131" s="1151" t="s">
        <v>459</v>
      </c>
      <c r="BG131" s="1152"/>
      <c r="BH131" s="1152"/>
      <c r="BI131" s="1152"/>
      <c r="BJ131" s="1152"/>
      <c r="BK131" s="1152"/>
      <c r="BL131" s="1153"/>
      <c r="BM131" s="1151">
        <v>350</v>
      </c>
      <c r="BN131" s="1152"/>
      <c r="BO131" s="1152"/>
      <c r="BP131" s="1152"/>
      <c r="BQ131" s="1152"/>
      <c r="BR131" s="1152"/>
      <c r="BS131" s="1153"/>
      <c r="BT131" s="1154"/>
      <c r="BU131" s="1155"/>
      <c r="BV131" s="1155"/>
      <c r="BW131" s="1155"/>
      <c r="BX131" s="1155"/>
      <c r="BY131" s="1155"/>
      <c r="BZ131" s="1156"/>
      <c r="CA131" s="252"/>
      <c r="CB131" s="252"/>
      <c r="CC131" s="252"/>
      <c r="CD131" s="252"/>
      <c r="CE131" s="252"/>
      <c r="CF131" s="252"/>
      <c r="CG131" s="252"/>
      <c r="CH131" s="252"/>
      <c r="CI131" s="252"/>
      <c r="CJ131" s="252"/>
      <c r="CK131" s="252"/>
      <c r="CL131" s="252"/>
      <c r="CM131" s="252"/>
      <c r="CN131" s="252"/>
      <c r="CO131" s="252"/>
      <c r="CP131" s="252"/>
      <c r="CQ131" s="252"/>
      <c r="CR131" s="252"/>
      <c r="CS131" s="252"/>
      <c r="CT131" s="252"/>
      <c r="CU131" s="252"/>
      <c r="CV131" s="252"/>
      <c r="CW131" s="252"/>
      <c r="CX131" s="252"/>
      <c r="CY131" s="252"/>
      <c r="CZ131" s="252"/>
      <c r="DA131" s="252"/>
      <c r="DB131" s="252"/>
      <c r="DC131" s="252"/>
      <c r="DD131" s="252"/>
      <c r="DE131" s="252"/>
      <c r="DF131" s="252"/>
      <c r="DG131" s="252"/>
      <c r="DH131" s="252"/>
      <c r="DI131" s="252"/>
      <c r="DJ131" s="252"/>
      <c r="DK131" s="252"/>
      <c r="DL131" s="252"/>
      <c r="DM131" s="252"/>
      <c r="DN131" s="252"/>
      <c r="DO131" s="252"/>
      <c r="DP131" s="229"/>
      <c r="DQ131" s="229"/>
      <c r="DR131" s="229"/>
      <c r="DS131" s="229"/>
      <c r="DT131" s="229"/>
      <c r="DU131" s="229"/>
      <c r="DV131" s="229"/>
      <c r="DW131" s="229"/>
      <c r="DX131" s="229"/>
      <c r="DY131" s="229"/>
      <c r="DZ131" s="229"/>
    </row>
    <row r="132" spans="1:131" s="226" customFormat="1" ht="26.25" customHeight="1" x14ac:dyDescent="0.15">
      <c r="A132" s="1157" t="s">
        <v>503</v>
      </c>
      <c r="B132" s="1158"/>
      <c r="C132" s="1158"/>
      <c r="D132" s="1158"/>
      <c r="E132" s="1158"/>
      <c r="F132" s="1158"/>
      <c r="G132" s="1158"/>
      <c r="H132" s="1158"/>
      <c r="I132" s="1158"/>
      <c r="J132" s="1158"/>
      <c r="K132" s="1158"/>
      <c r="L132" s="1158"/>
      <c r="M132" s="1158"/>
      <c r="N132" s="1158"/>
      <c r="O132" s="1158"/>
      <c r="P132" s="1158"/>
      <c r="Q132" s="1158"/>
      <c r="R132" s="1158"/>
      <c r="S132" s="1158"/>
      <c r="T132" s="1158"/>
      <c r="U132" s="1158"/>
      <c r="V132" s="1161" t="s">
        <v>504</v>
      </c>
      <c r="W132" s="1161"/>
      <c r="X132" s="1161"/>
      <c r="Y132" s="1161"/>
      <c r="Z132" s="1162"/>
      <c r="AA132" s="1163">
        <v>13.28702101</v>
      </c>
      <c r="AB132" s="1164"/>
      <c r="AC132" s="1164"/>
      <c r="AD132" s="1164"/>
      <c r="AE132" s="1165"/>
      <c r="AF132" s="1166">
        <v>12.45273383</v>
      </c>
      <c r="AG132" s="1164"/>
      <c r="AH132" s="1164"/>
      <c r="AI132" s="1164"/>
      <c r="AJ132" s="1165"/>
      <c r="AK132" s="1166">
        <v>12.29342104</v>
      </c>
      <c r="AL132" s="1164"/>
      <c r="AM132" s="1164"/>
      <c r="AN132" s="1164"/>
      <c r="AO132" s="1165"/>
      <c r="AP132" s="1068"/>
      <c r="AQ132" s="1069"/>
      <c r="AR132" s="1069"/>
      <c r="AS132" s="1069"/>
      <c r="AT132" s="1167"/>
      <c r="AU132" s="253"/>
      <c r="AV132" s="229"/>
      <c r="AW132" s="229"/>
      <c r="AX132" s="229"/>
      <c r="AY132" s="229"/>
      <c r="AZ132" s="229"/>
      <c r="BA132" s="229"/>
      <c r="BB132" s="229"/>
      <c r="BC132" s="229"/>
      <c r="BD132" s="229"/>
      <c r="BE132" s="229"/>
      <c r="BF132" s="229"/>
      <c r="BG132" s="229"/>
      <c r="BH132" s="229"/>
      <c r="BI132" s="229"/>
      <c r="BJ132" s="229"/>
      <c r="BK132" s="229"/>
      <c r="BL132" s="229"/>
      <c r="BM132" s="229"/>
      <c r="BN132" s="229"/>
      <c r="BO132" s="229"/>
      <c r="BP132" s="229"/>
      <c r="BQ132" s="229"/>
      <c r="BR132" s="229"/>
      <c r="BS132" s="230"/>
      <c r="BT132" s="229"/>
      <c r="BU132" s="229"/>
      <c r="BV132" s="229"/>
      <c r="BW132" s="229"/>
      <c r="BX132" s="229"/>
      <c r="BY132" s="229"/>
      <c r="BZ132" s="229"/>
      <c r="CA132" s="252"/>
      <c r="CB132" s="252"/>
      <c r="CC132" s="252"/>
      <c r="CD132" s="252"/>
      <c r="CE132" s="252"/>
      <c r="CF132" s="252"/>
      <c r="CG132" s="252"/>
      <c r="CH132" s="252"/>
      <c r="CI132" s="252"/>
      <c r="CJ132" s="252"/>
      <c r="CK132" s="252"/>
      <c r="CL132" s="252"/>
      <c r="CM132" s="252"/>
      <c r="CN132" s="252"/>
      <c r="CO132" s="252"/>
      <c r="CP132" s="252"/>
      <c r="CQ132" s="252"/>
      <c r="CR132" s="252"/>
      <c r="CS132" s="252"/>
      <c r="CT132" s="252"/>
      <c r="CU132" s="252"/>
      <c r="CV132" s="252"/>
      <c r="CW132" s="252"/>
      <c r="CX132" s="252"/>
      <c r="CY132" s="252"/>
      <c r="CZ132" s="252"/>
      <c r="DA132" s="252"/>
      <c r="DB132" s="252"/>
      <c r="DC132" s="252"/>
      <c r="DD132" s="252"/>
      <c r="DE132" s="252"/>
      <c r="DF132" s="252"/>
      <c r="DG132" s="252"/>
      <c r="DH132" s="252"/>
      <c r="DI132" s="252"/>
      <c r="DJ132" s="252"/>
      <c r="DK132" s="252"/>
      <c r="DL132" s="252"/>
      <c r="DM132" s="252"/>
      <c r="DN132" s="252"/>
      <c r="DO132" s="252"/>
      <c r="DP132" s="229"/>
      <c r="DQ132" s="229"/>
      <c r="DR132" s="229"/>
      <c r="DS132" s="229"/>
      <c r="DT132" s="229"/>
      <c r="DU132" s="229"/>
      <c r="DV132" s="229"/>
      <c r="DW132" s="229"/>
      <c r="DX132" s="229"/>
      <c r="DY132" s="229"/>
      <c r="DZ132" s="229"/>
    </row>
    <row r="133" spans="1:131" s="226" customFormat="1" ht="26.25" customHeight="1" thickBot="1" x14ac:dyDescent="0.2">
      <c r="A133" s="1159"/>
      <c r="B133" s="1160"/>
      <c r="C133" s="1160"/>
      <c r="D133" s="1160"/>
      <c r="E133" s="1160"/>
      <c r="F133" s="1160"/>
      <c r="G133" s="1160"/>
      <c r="H133" s="1160"/>
      <c r="I133" s="1160"/>
      <c r="J133" s="1160"/>
      <c r="K133" s="1160"/>
      <c r="L133" s="1160"/>
      <c r="M133" s="1160"/>
      <c r="N133" s="1160"/>
      <c r="O133" s="1160"/>
      <c r="P133" s="1160"/>
      <c r="Q133" s="1160"/>
      <c r="R133" s="1160"/>
      <c r="S133" s="1160"/>
      <c r="T133" s="1160"/>
      <c r="U133" s="1160"/>
      <c r="V133" s="1144" t="s">
        <v>505</v>
      </c>
      <c r="W133" s="1144"/>
      <c r="X133" s="1144"/>
      <c r="Y133" s="1144"/>
      <c r="Z133" s="1145"/>
      <c r="AA133" s="1146">
        <v>12.8</v>
      </c>
      <c r="AB133" s="1147"/>
      <c r="AC133" s="1147"/>
      <c r="AD133" s="1147"/>
      <c r="AE133" s="1148"/>
      <c r="AF133" s="1146">
        <v>13.1</v>
      </c>
      <c r="AG133" s="1147"/>
      <c r="AH133" s="1147"/>
      <c r="AI133" s="1147"/>
      <c r="AJ133" s="1148"/>
      <c r="AK133" s="1146">
        <v>12.6</v>
      </c>
      <c r="AL133" s="1147"/>
      <c r="AM133" s="1147"/>
      <c r="AN133" s="1147"/>
      <c r="AO133" s="1148"/>
      <c r="AP133" s="1095"/>
      <c r="AQ133" s="1096"/>
      <c r="AR133" s="1096"/>
      <c r="AS133" s="1096"/>
      <c r="AT133" s="1149"/>
      <c r="AU133" s="229"/>
      <c r="AV133" s="229"/>
      <c r="AW133" s="229"/>
      <c r="AX133" s="229"/>
      <c r="AY133" s="229"/>
      <c r="AZ133" s="229"/>
      <c r="BA133" s="229"/>
      <c r="BB133" s="229"/>
      <c r="BC133" s="229"/>
      <c r="BD133" s="229"/>
      <c r="BE133" s="229"/>
      <c r="BF133" s="229"/>
      <c r="BG133" s="229"/>
      <c r="BH133" s="229"/>
      <c r="BI133" s="229"/>
      <c r="BJ133" s="229"/>
      <c r="BK133" s="229"/>
      <c r="BL133" s="229"/>
      <c r="BM133" s="229"/>
      <c r="BN133" s="252"/>
      <c r="BO133" s="252"/>
      <c r="BP133" s="252"/>
      <c r="BQ133" s="252"/>
      <c r="BR133" s="252"/>
      <c r="BS133" s="252"/>
      <c r="BT133" s="252"/>
      <c r="BU133" s="252"/>
      <c r="BV133" s="252"/>
      <c r="BW133" s="252"/>
      <c r="BX133" s="252"/>
      <c r="BY133" s="252"/>
      <c r="BZ133" s="252"/>
      <c r="CA133" s="252"/>
      <c r="CB133" s="252"/>
      <c r="CC133" s="252"/>
      <c r="CD133" s="252"/>
      <c r="CE133" s="252"/>
      <c r="CF133" s="252"/>
      <c r="CG133" s="252"/>
      <c r="CH133" s="252"/>
      <c r="CI133" s="252"/>
      <c r="CJ133" s="252"/>
      <c r="CK133" s="252"/>
      <c r="CL133" s="252"/>
      <c r="CM133" s="252"/>
      <c r="CN133" s="252"/>
      <c r="CO133" s="252"/>
      <c r="CP133" s="252"/>
      <c r="CQ133" s="252"/>
      <c r="CR133" s="252"/>
      <c r="CS133" s="252"/>
      <c r="CT133" s="252"/>
      <c r="CU133" s="252"/>
      <c r="CV133" s="252"/>
      <c r="CW133" s="252"/>
      <c r="CX133" s="252"/>
      <c r="CY133" s="252"/>
      <c r="CZ133" s="252"/>
      <c r="DA133" s="252"/>
      <c r="DB133" s="252"/>
      <c r="DC133" s="252"/>
      <c r="DD133" s="252"/>
      <c r="DE133" s="252"/>
      <c r="DF133" s="252"/>
      <c r="DG133" s="252"/>
      <c r="DH133" s="252"/>
      <c r="DI133" s="252"/>
      <c r="DJ133" s="252"/>
      <c r="DK133" s="252"/>
      <c r="DL133" s="252"/>
      <c r="DM133" s="252"/>
      <c r="DN133" s="252"/>
      <c r="DO133" s="252"/>
      <c r="DP133" s="229"/>
      <c r="DQ133" s="229"/>
      <c r="DR133" s="229"/>
      <c r="DS133" s="229"/>
      <c r="DT133" s="229"/>
      <c r="DU133" s="229"/>
      <c r="DV133" s="229"/>
      <c r="DW133" s="229"/>
      <c r="DX133" s="229"/>
      <c r="DY133" s="229"/>
      <c r="DZ133" s="229"/>
    </row>
    <row r="134" spans="1:131" ht="11.25" customHeight="1" x14ac:dyDescent="0.15">
      <c r="A134" s="254"/>
      <c r="B134" s="254"/>
      <c r="C134" s="254"/>
      <c r="D134" s="254"/>
      <c r="E134" s="254"/>
      <c r="F134" s="254"/>
      <c r="G134" s="254"/>
      <c r="H134" s="254"/>
      <c r="I134" s="254"/>
      <c r="J134" s="254"/>
      <c r="K134" s="254"/>
      <c r="L134" s="254"/>
      <c r="M134" s="254"/>
      <c r="N134" s="254"/>
      <c r="O134" s="254"/>
      <c r="P134" s="254"/>
      <c r="Q134" s="254"/>
      <c r="R134" s="254"/>
      <c r="S134" s="254"/>
      <c r="T134" s="254"/>
      <c r="U134" s="254"/>
      <c r="V134" s="254"/>
      <c r="W134" s="254"/>
      <c r="X134" s="254"/>
      <c r="Y134" s="254"/>
      <c r="Z134" s="254"/>
      <c r="AA134" s="254"/>
      <c r="AB134" s="254"/>
      <c r="AC134" s="254"/>
      <c r="AD134" s="254"/>
      <c r="AE134" s="254"/>
      <c r="AF134" s="254"/>
      <c r="AG134" s="254"/>
      <c r="AH134" s="254"/>
      <c r="AI134" s="254"/>
      <c r="AJ134" s="254"/>
      <c r="AK134" s="254"/>
      <c r="AL134" s="254"/>
      <c r="AM134" s="254"/>
      <c r="AN134" s="254"/>
      <c r="AO134" s="254"/>
      <c r="AP134" s="254"/>
      <c r="AQ134" s="254"/>
      <c r="AR134" s="254"/>
      <c r="AS134" s="254"/>
      <c r="AT134" s="254"/>
      <c r="AU134" s="229"/>
      <c r="AV134" s="229"/>
      <c r="AW134" s="229"/>
      <c r="AX134" s="229"/>
      <c r="AY134" s="229"/>
      <c r="AZ134" s="229"/>
      <c r="BA134" s="229"/>
      <c r="BB134" s="229"/>
      <c r="BC134" s="229"/>
      <c r="BD134" s="229"/>
      <c r="BE134" s="229"/>
      <c r="BF134" s="229"/>
      <c r="BG134" s="229"/>
      <c r="BH134" s="229"/>
      <c r="BI134" s="229"/>
      <c r="BJ134" s="229"/>
      <c r="BK134" s="229"/>
      <c r="BL134" s="229"/>
      <c r="BM134" s="229"/>
      <c r="BN134" s="252"/>
      <c r="BO134" s="252"/>
      <c r="BP134" s="252"/>
      <c r="BQ134" s="252"/>
      <c r="BR134" s="252"/>
      <c r="BS134" s="252"/>
      <c r="BT134" s="252"/>
      <c r="BU134" s="252"/>
      <c r="BV134" s="252"/>
      <c r="BW134" s="252"/>
      <c r="BX134" s="252"/>
      <c r="BY134" s="252"/>
      <c r="BZ134" s="252"/>
      <c r="CA134" s="252"/>
      <c r="CB134" s="252"/>
      <c r="CC134" s="252"/>
      <c r="CD134" s="252"/>
      <c r="CE134" s="252"/>
      <c r="CF134" s="252"/>
      <c r="CG134" s="252"/>
      <c r="CH134" s="252"/>
      <c r="CI134" s="252"/>
      <c r="CJ134" s="252"/>
      <c r="CK134" s="252"/>
      <c r="CL134" s="252"/>
      <c r="CM134" s="252"/>
      <c r="CN134" s="252"/>
      <c r="CO134" s="252"/>
      <c r="CP134" s="252"/>
      <c r="CQ134" s="252"/>
      <c r="CR134" s="252"/>
      <c r="CS134" s="252"/>
      <c r="CT134" s="252"/>
      <c r="CU134" s="252"/>
      <c r="CV134" s="252"/>
      <c r="CW134" s="252"/>
      <c r="CX134" s="252"/>
      <c r="CY134" s="252"/>
      <c r="CZ134" s="252"/>
      <c r="DA134" s="252"/>
      <c r="DB134" s="252"/>
      <c r="DC134" s="252"/>
      <c r="DD134" s="252"/>
      <c r="DE134" s="252"/>
      <c r="DF134" s="252"/>
      <c r="DG134" s="252"/>
      <c r="DH134" s="252"/>
      <c r="DI134" s="252"/>
      <c r="DJ134" s="252"/>
      <c r="DK134" s="252"/>
      <c r="DL134" s="252"/>
      <c r="DM134" s="252"/>
      <c r="DN134" s="252"/>
      <c r="DO134" s="252"/>
      <c r="DP134" s="229"/>
      <c r="DQ134" s="229"/>
      <c r="DR134" s="229"/>
      <c r="DS134" s="229"/>
      <c r="DT134" s="229"/>
      <c r="DU134" s="229"/>
      <c r="DV134" s="229"/>
      <c r="DW134" s="229"/>
      <c r="DX134" s="229"/>
      <c r="DY134" s="229"/>
      <c r="DZ134" s="229"/>
      <c r="EA134" s="226"/>
    </row>
    <row r="135" spans="1:131" ht="14.25" hidden="1" x14ac:dyDescent="0.15">
      <c r="AU135" s="254"/>
      <c r="AV135" s="254"/>
      <c r="AW135" s="254"/>
      <c r="AX135" s="254"/>
      <c r="AY135" s="254"/>
      <c r="AZ135" s="254"/>
      <c r="BA135" s="254"/>
      <c r="BB135" s="254"/>
      <c r="BC135" s="254"/>
      <c r="BD135" s="254"/>
      <c r="BE135" s="254"/>
      <c r="BF135" s="254"/>
      <c r="BG135" s="254"/>
      <c r="BH135" s="254"/>
      <c r="BI135" s="254"/>
      <c r="BJ135" s="254"/>
      <c r="BK135" s="254"/>
      <c r="BL135" s="254"/>
      <c r="BM135" s="254"/>
      <c r="BN135" s="254"/>
      <c r="BO135" s="254"/>
      <c r="BP135" s="254"/>
      <c r="BQ135" s="254"/>
      <c r="BR135" s="254"/>
      <c r="BS135" s="254"/>
      <c r="BT135" s="254"/>
      <c r="BU135" s="254"/>
      <c r="BV135" s="254"/>
      <c r="BW135" s="254"/>
      <c r="BX135" s="254"/>
      <c r="BY135" s="254"/>
      <c r="BZ135" s="254"/>
      <c r="CA135" s="254"/>
      <c r="CB135" s="254"/>
      <c r="CC135" s="254"/>
      <c r="CD135" s="254"/>
      <c r="CE135" s="254"/>
      <c r="CF135" s="254"/>
      <c r="CG135" s="254"/>
      <c r="CH135" s="254"/>
      <c r="CI135" s="254"/>
      <c r="CJ135" s="254"/>
      <c r="CK135" s="254"/>
      <c r="CL135" s="254"/>
      <c r="CM135" s="254"/>
      <c r="CN135" s="254"/>
      <c r="CO135" s="254"/>
      <c r="CP135" s="254"/>
      <c r="CQ135" s="254"/>
      <c r="CR135" s="254"/>
      <c r="CS135" s="254"/>
      <c r="CT135" s="254"/>
      <c r="CU135" s="254"/>
      <c r="CV135" s="254"/>
      <c r="CW135" s="254"/>
      <c r="CX135" s="254"/>
      <c r="CY135" s="254"/>
      <c r="CZ135" s="254"/>
      <c r="DA135" s="254"/>
      <c r="DB135" s="254"/>
      <c r="DC135" s="254"/>
      <c r="DD135" s="254"/>
      <c r="DE135" s="254"/>
      <c r="DF135" s="254"/>
      <c r="DG135" s="254"/>
      <c r="DH135" s="254"/>
      <c r="DI135" s="254"/>
      <c r="DJ135" s="254"/>
      <c r="DK135" s="254"/>
      <c r="DL135" s="254"/>
      <c r="DM135" s="254"/>
      <c r="DN135" s="254"/>
      <c r="DO135" s="254"/>
      <c r="DP135" s="254"/>
      <c r="DQ135" s="254"/>
      <c r="DR135" s="254"/>
      <c r="DS135" s="254"/>
      <c r="DT135" s="254"/>
      <c r="DU135" s="254"/>
      <c r="DV135" s="254"/>
      <c r="DW135" s="254"/>
      <c r="DX135" s="254"/>
      <c r="DY135" s="254"/>
      <c r="DZ135" s="254"/>
    </row>
  </sheetData>
  <sheetProtection algorithmName="SHA-512" hashValue="NUrpmH/mOFhoryfPD8KoYdsMp8S+jR8ldtvSjUlEqdufhaNYyCe2HTl7hMFro1u/Hy4nV3d4wnF8hTmrzXQhog==" saltValue="A6v2qb1h2GFCtMsVd3rEiw==" spinCount="100000" sheet="1" objects="1" scenarios="1" formatRows="0"/>
  <mergeCells count="2035">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Q105"/>
  <sheetViews>
    <sheetView showGridLines="0" view="pageBreakPreview" zoomScale="160" zoomScaleNormal="85" zoomScaleSheetLayoutView="160" workbookViewId="0"/>
  </sheetViews>
  <sheetFormatPr defaultColWidth="0" defaultRowHeight="13.5" customHeight="1" zeroHeight="1" x14ac:dyDescent="0.15"/>
  <cols>
    <col min="1" max="120" width="2.75" style="256" customWidth="1"/>
    <col min="121" max="121" width="0" style="255" hidden="1" customWidth="1"/>
    <col min="122" max="16384" width="9" style="255" hidden="1"/>
  </cols>
  <sheetData>
    <row r="1" spans="1:120" x14ac:dyDescent="0.15">
      <c r="A1" s="25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c r="DM1" s="255"/>
      <c r="DN1" s="255"/>
      <c r="DO1" s="255"/>
      <c r="DP1" s="255"/>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55"/>
    </row>
    <row r="17" spans="119:120" x14ac:dyDescent="0.15">
      <c r="DP17" s="255"/>
    </row>
    <row r="18" spans="119:120" x14ac:dyDescent="0.15"/>
    <row r="19" spans="119:120" x14ac:dyDescent="0.15"/>
    <row r="20" spans="119:120" x14ac:dyDescent="0.15">
      <c r="DO20" s="255"/>
      <c r="DP20" s="255"/>
    </row>
    <row r="21" spans="119:120" x14ac:dyDescent="0.15">
      <c r="DP21" s="255"/>
    </row>
    <row r="22" spans="119:120" x14ac:dyDescent="0.15"/>
    <row r="23" spans="119:120" x14ac:dyDescent="0.15">
      <c r="DO23" s="255"/>
      <c r="DP23" s="255"/>
    </row>
    <row r="24" spans="119:120" x14ac:dyDescent="0.15">
      <c r="DP24" s="255"/>
    </row>
    <row r="25" spans="119:120" x14ac:dyDescent="0.15">
      <c r="DP25" s="255"/>
    </row>
    <row r="26" spans="119:120" x14ac:dyDescent="0.15">
      <c r="DO26" s="255"/>
      <c r="DP26" s="255"/>
    </row>
    <row r="27" spans="119:120" x14ac:dyDescent="0.15"/>
    <row r="28" spans="119:120" x14ac:dyDescent="0.15">
      <c r="DO28" s="255"/>
      <c r="DP28" s="255"/>
    </row>
    <row r="29" spans="119:120" x14ac:dyDescent="0.15">
      <c r="DP29" s="255"/>
    </row>
    <row r="30" spans="119:120" x14ac:dyDescent="0.15"/>
    <row r="31" spans="119:120" x14ac:dyDescent="0.15">
      <c r="DO31" s="255"/>
      <c r="DP31" s="255"/>
    </row>
    <row r="32" spans="119:120" x14ac:dyDescent="0.15"/>
    <row r="33" spans="98:120" x14ac:dyDescent="0.15">
      <c r="DO33" s="255"/>
      <c r="DP33" s="255"/>
    </row>
    <row r="34" spans="98:120" x14ac:dyDescent="0.15">
      <c r="DM34" s="255"/>
    </row>
    <row r="35" spans="98:120" x14ac:dyDescent="0.15">
      <c r="CT35" s="255"/>
      <c r="CU35" s="255"/>
      <c r="CV35" s="255"/>
      <c r="CY35" s="255"/>
      <c r="CZ35" s="255"/>
      <c r="DA35" s="255"/>
      <c r="DD35" s="255"/>
      <c r="DE35" s="255"/>
      <c r="DF35" s="255"/>
      <c r="DI35" s="255"/>
      <c r="DJ35" s="255"/>
      <c r="DK35" s="255"/>
      <c r="DM35" s="255"/>
      <c r="DN35" s="255"/>
      <c r="DO35" s="255"/>
      <c r="DP35" s="255"/>
    </row>
    <row r="36" spans="98:120" x14ac:dyDescent="0.15"/>
    <row r="37" spans="98:120" x14ac:dyDescent="0.15">
      <c r="CW37" s="255"/>
      <c r="DB37" s="255"/>
      <c r="DG37" s="255"/>
      <c r="DL37" s="255"/>
      <c r="DP37" s="255"/>
    </row>
    <row r="38" spans="98:120" x14ac:dyDescent="0.15">
      <c r="CT38" s="255"/>
      <c r="CU38" s="255"/>
      <c r="CV38" s="255"/>
      <c r="CW38" s="255"/>
      <c r="CY38" s="255"/>
      <c r="CZ38" s="255"/>
      <c r="DA38" s="255"/>
      <c r="DB38" s="255"/>
      <c r="DD38" s="255"/>
      <c r="DE38" s="255"/>
      <c r="DF38" s="255"/>
      <c r="DG38" s="255"/>
      <c r="DI38" s="255"/>
      <c r="DJ38" s="255"/>
      <c r="DK38" s="255"/>
      <c r="DL38" s="255"/>
      <c r="DN38" s="255"/>
      <c r="DO38" s="255"/>
      <c r="DP38" s="255"/>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55"/>
      <c r="DO49" s="255"/>
      <c r="DP49" s="255"/>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55"/>
      <c r="CS63" s="255"/>
      <c r="CX63" s="255"/>
      <c r="DC63" s="255"/>
      <c r="DH63" s="255"/>
    </row>
    <row r="64" spans="22:120" x14ac:dyDescent="0.15">
      <c r="V64" s="255"/>
    </row>
    <row r="65" spans="15:120" x14ac:dyDescent="0.15">
      <c r="X65" s="255"/>
      <c r="Z65" s="255"/>
      <c r="AA65" s="255"/>
      <c r="AB65" s="255"/>
      <c r="AC65" s="255"/>
      <c r="AD65" s="255"/>
      <c r="AE65" s="255"/>
      <c r="AF65" s="255"/>
      <c r="AG65" s="255"/>
      <c r="AH65" s="255"/>
      <c r="AI65" s="255"/>
      <c r="AJ65" s="255"/>
      <c r="AK65" s="255"/>
      <c r="AL65" s="255"/>
      <c r="AM65" s="255"/>
      <c r="AN65" s="255"/>
      <c r="AO65" s="255"/>
      <c r="AP65" s="255"/>
      <c r="AQ65" s="255"/>
      <c r="AR65" s="255"/>
      <c r="AS65" s="255"/>
      <c r="AT65" s="255"/>
      <c r="AU65" s="255"/>
      <c r="AV65" s="255"/>
      <c r="AW65" s="255"/>
      <c r="AX65" s="255"/>
      <c r="AY65" s="255"/>
      <c r="AZ65" s="255"/>
      <c r="BA65" s="255"/>
      <c r="BB65" s="255"/>
      <c r="BC65" s="255"/>
      <c r="BD65" s="255"/>
      <c r="BE65" s="255"/>
      <c r="BF65" s="255"/>
      <c r="BG65" s="255"/>
      <c r="BH65" s="255"/>
      <c r="BI65" s="255"/>
      <c r="BJ65" s="255"/>
      <c r="BK65" s="255"/>
      <c r="BL65" s="255"/>
      <c r="BM65" s="255"/>
      <c r="BN65" s="255"/>
      <c r="BO65" s="255"/>
      <c r="BP65" s="255"/>
      <c r="BQ65" s="255"/>
      <c r="BR65" s="255"/>
      <c r="BS65" s="255"/>
      <c r="BT65" s="255"/>
      <c r="BU65" s="255"/>
      <c r="BV65" s="255"/>
      <c r="BW65" s="255"/>
      <c r="BX65" s="255"/>
      <c r="BY65" s="255"/>
      <c r="BZ65" s="255"/>
      <c r="CA65" s="255"/>
      <c r="CB65" s="255"/>
      <c r="CC65" s="255"/>
      <c r="CD65" s="255"/>
      <c r="CE65" s="255"/>
      <c r="CF65" s="255"/>
      <c r="CG65" s="255"/>
      <c r="CH65" s="255"/>
      <c r="CI65" s="255"/>
      <c r="CJ65" s="255"/>
      <c r="CK65" s="255"/>
      <c r="CL65" s="255"/>
      <c r="CM65" s="255"/>
      <c r="CN65" s="255"/>
      <c r="CO65" s="255"/>
      <c r="CP65" s="255"/>
      <c r="CQ65" s="255"/>
      <c r="CR65" s="255"/>
      <c r="CU65" s="255"/>
      <c r="CZ65" s="255"/>
      <c r="DE65" s="255"/>
      <c r="DJ65" s="255"/>
    </row>
    <row r="66" spans="15:120" x14ac:dyDescent="0.15">
      <c r="Q66" s="255"/>
      <c r="S66" s="255"/>
      <c r="U66" s="255"/>
      <c r="DM66" s="255"/>
    </row>
    <row r="67" spans="15:120" x14ac:dyDescent="0.15">
      <c r="O67" s="255"/>
      <c r="P67" s="255"/>
      <c r="R67" s="255"/>
      <c r="T67" s="255"/>
      <c r="Y67" s="255"/>
      <c r="CT67" s="255"/>
      <c r="CV67" s="255"/>
      <c r="CW67" s="255"/>
      <c r="CY67" s="255"/>
      <c r="DA67" s="255"/>
      <c r="DB67" s="255"/>
      <c r="DD67" s="255"/>
      <c r="DF67" s="255"/>
      <c r="DG67" s="255"/>
      <c r="DI67" s="255"/>
      <c r="DK67" s="255"/>
      <c r="DL67" s="255"/>
      <c r="DN67" s="255"/>
      <c r="DO67" s="255"/>
      <c r="DP67" s="255"/>
    </row>
    <row r="68" spans="15:120" x14ac:dyDescent="0.15"/>
    <row r="69" spans="15:120" x14ac:dyDescent="0.15"/>
    <row r="70" spans="15:120" x14ac:dyDescent="0.15"/>
    <row r="71" spans="15:120" x14ac:dyDescent="0.15"/>
    <row r="72" spans="15:120" x14ac:dyDescent="0.15">
      <c r="DP72" s="255"/>
    </row>
    <row r="73" spans="15:120" x14ac:dyDescent="0.15">
      <c r="DP73" s="255"/>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55"/>
      <c r="CX96" s="255"/>
      <c r="DC96" s="255"/>
      <c r="DH96" s="255"/>
    </row>
    <row r="97" spans="24:120" x14ac:dyDescent="0.15">
      <c r="CS97" s="255"/>
      <c r="CX97" s="255"/>
      <c r="DC97" s="255"/>
      <c r="DH97" s="255"/>
      <c r="DP97" s="256" t="s">
        <v>506</v>
      </c>
    </row>
    <row r="98" spans="24:120" hidden="1" x14ac:dyDescent="0.15">
      <c r="CS98" s="255"/>
      <c r="CX98" s="255"/>
      <c r="DC98" s="255"/>
      <c r="DH98" s="255"/>
    </row>
    <row r="99" spans="24:120" hidden="1" x14ac:dyDescent="0.15">
      <c r="CS99" s="255"/>
      <c r="CX99" s="255"/>
      <c r="DC99" s="255"/>
      <c r="DH99" s="255"/>
    </row>
    <row r="101" spans="24:120" ht="12" hidden="1" customHeight="1" x14ac:dyDescent="0.15">
      <c r="X101" s="255"/>
      <c r="Y101" s="255"/>
      <c r="Z101" s="255"/>
      <c r="AA101" s="255"/>
      <c r="AB101" s="255"/>
      <c r="AC101" s="255"/>
      <c r="AD101" s="255"/>
      <c r="AE101" s="255"/>
      <c r="AF101" s="255"/>
      <c r="AG101" s="255"/>
      <c r="AH101" s="255"/>
      <c r="AI101" s="255"/>
      <c r="AJ101" s="255"/>
      <c r="AK101" s="255"/>
      <c r="AL101" s="255"/>
      <c r="AM101" s="255"/>
      <c r="AN101" s="255"/>
      <c r="AO101" s="255"/>
      <c r="AP101" s="255"/>
      <c r="AQ101" s="255"/>
      <c r="AR101" s="255"/>
      <c r="AS101" s="255"/>
      <c r="AT101" s="255"/>
      <c r="AU101" s="255"/>
      <c r="AV101" s="255"/>
      <c r="AW101" s="255"/>
      <c r="AX101" s="255"/>
      <c r="AY101" s="255"/>
      <c r="AZ101" s="255"/>
      <c r="BA101" s="255"/>
      <c r="BB101" s="255"/>
      <c r="BC101" s="255"/>
      <c r="BD101" s="255"/>
      <c r="BE101" s="255"/>
      <c r="BF101" s="255"/>
      <c r="BG101" s="255"/>
      <c r="BH101" s="255"/>
      <c r="BI101" s="255"/>
      <c r="BJ101" s="255"/>
      <c r="BK101" s="255"/>
      <c r="BL101" s="255"/>
      <c r="BM101" s="255"/>
      <c r="BN101" s="255"/>
      <c r="BO101" s="255"/>
      <c r="BP101" s="255"/>
      <c r="BQ101" s="255"/>
      <c r="BR101" s="255"/>
      <c r="BS101" s="255"/>
      <c r="BT101" s="255"/>
      <c r="BU101" s="255"/>
      <c r="BV101" s="255"/>
      <c r="BW101" s="255"/>
      <c r="BX101" s="255"/>
      <c r="BY101" s="255"/>
      <c r="BZ101" s="255"/>
      <c r="CA101" s="255"/>
      <c r="CB101" s="255"/>
      <c r="CC101" s="255"/>
      <c r="CD101" s="255"/>
      <c r="CE101" s="255"/>
      <c r="CF101" s="255"/>
      <c r="CG101" s="255"/>
      <c r="CH101" s="255"/>
      <c r="CI101" s="255"/>
      <c r="CJ101" s="255"/>
      <c r="CK101" s="255"/>
      <c r="CL101" s="255"/>
      <c r="CM101" s="255"/>
      <c r="CN101" s="255"/>
      <c r="CO101" s="255"/>
      <c r="CP101" s="255"/>
      <c r="CQ101" s="255"/>
      <c r="CR101" s="255"/>
      <c r="CU101" s="255"/>
      <c r="CZ101" s="255"/>
      <c r="DE101" s="255"/>
      <c r="DJ101" s="255"/>
    </row>
    <row r="102" spans="24:120" ht="1.5" hidden="1" customHeight="1" x14ac:dyDescent="0.15">
      <c r="CU102" s="255"/>
      <c r="CZ102" s="255"/>
      <c r="DE102" s="255"/>
      <c r="DJ102" s="255"/>
      <c r="DM102" s="255"/>
    </row>
    <row r="103" spans="24:120" hidden="1" x14ac:dyDescent="0.15">
      <c r="CT103" s="255"/>
      <c r="CV103" s="255"/>
      <c r="CW103" s="255"/>
      <c r="CY103" s="255"/>
      <c r="DA103" s="255"/>
      <c r="DB103" s="255"/>
      <c r="DD103" s="255"/>
      <c r="DF103" s="255"/>
      <c r="DG103" s="255"/>
      <c r="DI103" s="255"/>
      <c r="DK103" s="255"/>
      <c r="DL103" s="255"/>
      <c r="DM103" s="255"/>
      <c r="DN103" s="255"/>
      <c r="DO103" s="255"/>
      <c r="DP103" s="255"/>
    </row>
    <row r="104" spans="24:120" hidden="1" x14ac:dyDescent="0.15">
      <c r="CV104" s="255"/>
      <c r="CW104" s="255"/>
      <c r="DA104" s="255"/>
      <c r="DB104" s="255"/>
      <c r="DF104" s="255"/>
      <c r="DG104" s="255"/>
      <c r="DK104" s="255"/>
      <c r="DL104" s="255"/>
      <c r="DN104" s="255"/>
      <c r="DO104" s="255"/>
      <c r="DP104" s="255"/>
    </row>
    <row r="105" spans="24:120" ht="12.75" hidden="1" customHeight="1" x14ac:dyDescent="0.15"/>
  </sheetData>
  <dataConsolidate/>
  <phoneticPr fontId="2"/>
  <printOptions horizontalCentered="1" verticalCentered="1"/>
  <pageMargins left="0" right="0" top="0" bottom="0" header="0" footer="0"/>
  <pageSetup paperSize="8" scale="63"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L89"/>
  <sheetViews>
    <sheetView showGridLines="0" zoomScale="74" zoomScaleNormal="74" zoomScaleSheetLayoutView="55" workbookViewId="0"/>
  </sheetViews>
  <sheetFormatPr defaultColWidth="0" defaultRowHeight="13.5" customHeight="1" zeroHeight="1" x14ac:dyDescent="0.15"/>
  <cols>
    <col min="1" max="116" width="2.625" style="256" customWidth="1"/>
    <col min="117" max="16384" width="9" style="255" hidden="1"/>
  </cols>
  <sheetData>
    <row r="1" spans="2:116" x14ac:dyDescent="0.1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row>
    <row r="2" spans="2:116" x14ac:dyDescent="0.15"/>
    <row r="3" spans="2:116" x14ac:dyDescent="0.15"/>
    <row r="4" spans="2:116" x14ac:dyDescent="0.15">
      <c r="R4" s="255"/>
      <c r="S4" s="255"/>
      <c r="T4" s="255"/>
      <c r="U4" s="255"/>
      <c r="V4" s="255"/>
      <c r="W4" s="255"/>
      <c r="X4" s="255"/>
      <c r="Y4" s="255"/>
      <c r="Z4" s="255"/>
      <c r="AA4" s="255"/>
      <c r="AB4" s="255"/>
      <c r="AC4" s="255"/>
      <c r="AD4" s="255"/>
      <c r="AE4" s="255"/>
      <c r="AF4" s="255"/>
      <c r="AG4" s="255"/>
      <c r="AH4" s="255"/>
      <c r="AI4" s="255"/>
      <c r="AJ4" s="255"/>
      <c r="AK4" s="255"/>
      <c r="AL4" s="255"/>
      <c r="AM4" s="255"/>
      <c r="AN4" s="255"/>
      <c r="AO4" s="255"/>
      <c r="AP4" s="255"/>
      <c r="AQ4" s="255"/>
      <c r="AR4" s="255"/>
      <c r="AS4" s="255"/>
      <c r="AT4" s="255"/>
      <c r="AU4" s="255"/>
      <c r="AV4" s="255"/>
      <c r="AW4" s="255"/>
      <c r="AX4" s="255"/>
      <c r="AY4" s="255"/>
      <c r="AZ4" s="255"/>
      <c r="BA4" s="255"/>
      <c r="BB4" s="255"/>
      <c r="BC4" s="255"/>
      <c r="BD4" s="255"/>
      <c r="BE4" s="255"/>
      <c r="BF4" s="255"/>
      <c r="BG4" s="255"/>
      <c r="BH4" s="255"/>
      <c r="BI4" s="255"/>
      <c r="BJ4" s="255"/>
      <c r="BK4" s="255"/>
      <c r="BL4" s="255"/>
      <c r="BM4" s="255"/>
      <c r="BN4" s="255"/>
      <c r="BO4" s="255"/>
      <c r="BP4" s="255"/>
      <c r="BQ4" s="255"/>
      <c r="BR4" s="255"/>
      <c r="BS4" s="255"/>
      <c r="BT4" s="255"/>
      <c r="BU4" s="255"/>
      <c r="BV4" s="255"/>
      <c r="BW4" s="255"/>
      <c r="BX4" s="255"/>
      <c r="BY4" s="255"/>
      <c r="BZ4" s="255"/>
      <c r="CA4" s="255"/>
      <c r="CB4" s="255"/>
      <c r="CC4" s="255"/>
      <c r="CD4" s="255"/>
      <c r="CE4" s="255"/>
      <c r="CF4" s="255"/>
      <c r="CG4" s="255"/>
      <c r="CH4" s="255"/>
      <c r="CI4" s="255"/>
      <c r="CJ4" s="255"/>
      <c r="CK4" s="255"/>
      <c r="CL4" s="255"/>
      <c r="CM4" s="255"/>
      <c r="CN4" s="255"/>
      <c r="CO4" s="255"/>
      <c r="CP4" s="255"/>
      <c r="CQ4" s="255"/>
      <c r="CR4" s="255"/>
      <c r="CS4" s="255"/>
      <c r="CT4" s="255"/>
      <c r="CU4" s="255"/>
      <c r="CV4" s="255"/>
      <c r="CW4" s="255"/>
      <c r="CX4" s="255"/>
      <c r="CY4" s="255"/>
      <c r="CZ4" s="255"/>
      <c r="DA4" s="255"/>
      <c r="DB4" s="255"/>
      <c r="DC4" s="255"/>
      <c r="DD4" s="255"/>
      <c r="DE4" s="255"/>
      <c r="DF4" s="255"/>
      <c r="DG4" s="255"/>
      <c r="DH4" s="255"/>
      <c r="DI4" s="255"/>
      <c r="DJ4" s="255"/>
      <c r="DK4" s="255"/>
      <c r="DL4" s="255"/>
    </row>
    <row r="5" spans="2:116" x14ac:dyDescent="0.15">
      <c r="R5" s="255"/>
      <c r="S5" s="255"/>
      <c r="T5" s="255"/>
      <c r="U5" s="255"/>
      <c r="V5" s="255"/>
      <c r="W5" s="255"/>
      <c r="X5" s="255"/>
      <c r="Y5" s="255"/>
      <c r="Z5" s="255"/>
      <c r="AA5" s="255"/>
      <c r="AB5" s="255"/>
      <c r="AC5" s="255"/>
      <c r="AD5" s="255"/>
      <c r="AE5" s="255"/>
      <c r="AF5" s="255"/>
      <c r="AG5" s="255"/>
      <c r="AH5" s="255"/>
      <c r="AI5" s="255"/>
      <c r="AJ5" s="255"/>
      <c r="AK5" s="255"/>
      <c r="AL5" s="255"/>
      <c r="AM5" s="255"/>
      <c r="AN5" s="255"/>
      <c r="AO5" s="255"/>
      <c r="AP5" s="255"/>
      <c r="AQ5" s="255"/>
      <c r="AR5" s="255"/>
      <c r="AS5" s="255"/>
      <c r="AT5" s="255"/>
      <c r="AU5" s="255"/>
      <c r="AV5" s="255"/>
      <c r="AW5" s="255"/>
      <c r="AX5" s="255"/>
      <c r="AY5" s="255"/>
      <c r="AZ5" s="255"/>
      <c r="BA5" s="255"/>
      <c r="BB5" s="255"/>
      <c r="BC5" s="255"/>
      <c r="BD5" s="255"/>
      <c r="BE5" s="255"/>
      <c r="BF5" s="255"/>
      <c r="BG5" s="255"/>
      <c r="BH5" s="255"/>
      <c r="BI5" s="255"/>
      <c r="BJ5" s="255"/>
      <c r="BK5" s="255"/>
      <c r="BL5" s="255"/>
      <c r="BM5" s="255"/>
      <c r="BN5" s="255"/>
      <c r="BO5" s="255"/>
      <c r="BP5" s="255"/>
      <c r="BQ5" s="255"/>
      <c r="BR5" s="255"/>
      <c r="BS5" s="255"/>
      <c r="BT5" s="255"/>
      <c r="BU5" s="255"/>
      <c r="BV5" s="255"/>
      <c r="BW5" s="255"/>
      <c r="BX5" s="255"/>
      <c r="BY5" s="255"/>
      <c r="BZ5" s="255"/>
      <c r="CA5" s="255"/>
      <c r="CB5" s="255"/>
      <c r="CC5" s="255"/>
      <c r="CD5" s="255"/>
      <c r="CE5" s="255"/>
      <c r="CF5" s="255"/>
      <c r="CG5" s="255"/>
      <c r="CH5" s="255"/>
      <c r="CI5" s="255"/>
      <c r="CJ5" s="255"/>
      <c r="CK5" s="255"/>
      <c r="CL5" s="255"/>
      <c r="CM5" s="255"/>
      <c r="CN5" s="255"/>
      <c r="CO5" s="255"/>
      <c r="CP5" s="255"/>
      <c r="CQ5" s="255"/>
      <c r="CR5" s="255"/>
      <c r="CS5" s="255"/>
      <c r="CT5" s="255"/>
      <c r="CU5" s="255"/>
      <c r="CV5" s="255"/>
      <c r="CW5" s="255"/>
      <c r="CX5" s="255"/>
      <c r="CY5" s="255"/>
      <c r="CZ5" s="255"/>
      <c r="DA5" s="255"/>
      <c r="DB5" s="255"/>
      <c r="DC5" s="255"/>
      <c r="DD5" s="255"/>
      <c r="DE5" s="255"/>
      <c r="DF5" s="255"/>
      <c r="DG5" s="255"/>
      <c r="DH5" s="255"/>
      <c r="DI5" s="255"/>
      <c r="DJ5" s="255"/>
      <c r="DK5" s="255"/>
      <c r="DL5" s="255"/>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55"/>
      <c r="J18" s="255"/>
      <c r="K18" s="255"/>
      <c r="L18" s="255"/>
      <c r="M18" s="255"/>
      <c r="N18" s="255"/>
      <c r="O18" s="255"/>
      <c r="P18" s="255"/>
      <c r="Q18" s="255"/>
      <c r="R18" s="255"/>
      <c r="S18" s="255"/>
      <c r="T18" s="255"/>
      <c r="U18" s="255"/>
      <c r="V18" s="255"/>
      <c r="W18" s="255"/>
      <c r="X18" s="255"/>
      <c r="Y18" s="255"/>
      <c r="Z18" s="255"/>
      <c r="AA18" s="255"/>
      <c r="AB18" s="255"/>
      <c r="AC18" s="255"/>
      <c r="AD18" s="255"/>
      <c r="AE18" s="255"/>
      <c r="AF18" s="255"/>
      <c r="AG18" s="255"/>
      <c r="AH18" s="255"/>
      <c r="AI18" s="255"/>
      <c r="AJ18" s="255"/>
      <c r="AK18" s="255"/>
      <c r="AL18" s="255"/>
      <c r="AM18" s="255"/>
      <c r="AN18" s="255"/>
      <c r="AO18" s="255"/>
      <c r="AP18" s="255"/>
      <c r="AQ18" s="255"/>
      <c r="AR18" s="255"/>
      <c r="AS18" s="255"/>
      <c r="AT18" s="255"/>
      <c r="AU18" s="255"/>
      <c r="AV18" s="255"/>
      <c r="AW18" s="255"/>
      <c r="AX18" s="255"/>
      <c r="AY18" s="255"/>
      <c r="AZ18" s="255"/>
      <c r="BA18" s="255"/>
      <c r="BB18" s="255"/>
      <c r="BC18" s="255"/>
      <c r="BD18" s="255"/>
      <c r="BE18" s="255"/>
      <c r="BF18" s="255"/>
      <c r="BG18" s="255"/>
      <c r="BH18" s="255"/>
      <c r="BI18" s="255"/>
      <c r="BJ18" s="255"/>
      <c r="BK18" s="255"/>
      <c r="BL18" s="255"/>
      <c r="BM18" s="255"/>
      <c r="BN18" s="255"/>
      <c r="BO18" s="255"/>
      <c r="BP18" s="255"/>
      <c r="BQ18" s="255"/>
      <c r="BR18" s="255"/>
      <c r="BS18" s="255"/>
      <c r="BT18" s="255"/>
      <c r="BU18" s="255"/>
      <c r="BV18" s="255"/>
      <c r="BW18" s="255"/>
      <c r="BX18" s="255"/>
      <c r="BY18" s="255"/>
      <c r="BZ18" s="255"/>
      <c r="CA18" s="255"/>
      <c r="CB18" s="255"/>
      <c r="CC18" s="255"/>
      <c r="CD18" s="255"/>
      <c r="CE18" s="255"/>
      <c r="CF18" s="255"/>
      <c r="CG18" s="255"/>
      <c r="CH18" s="255"/>
      <c r="CI18" s="255"/>
      <c r="CJ18" s="255"/>
      <c r="CK18" s="255"/>
      <c r="CL18" s="255"/>
      <c r="CM18" s="255"/>
      <c r="CN18" s="255"/>
      <c r="CO18" s="255"/>
      <c r="CP18" s="255"/>
      <c r="CQ18" s="255"/>
      <c r="CR18" s="255"/>
      <c r="CS18" s="255"/>
      <c r="CT18" s="255"/>
      <c r="CU18" s="255"/>
      <c r="CV18" s="255"/>
      <c r="CW18" s="255"/>
      <c r="CX18" s="255"/>
      <c r="CY18" s="255"/>
      <c r="CZ18" s="255"/>
      <c r="DA18" s="255"/>
      <c r="DB18" s="255"/>
      <c r="DC18" s="255"/>
      <c r="DD18" s="255"/>
      <c r="DE18" s="255"/>
      <c r="DF18" s="255"/>
      <c r="DG18" s="255"/>
      <c r="DH18" s="255"/>
      <c r="DI18" s="255"/>
      <c r="DJ18" s="255"/>
      <c r="DK18" s="255"/>
      <c r="DL18" s="255"/>
    </row>
    <row r="19" spans="9:116" x14ac:dyDescent="0.15"/>
    <row r="20" spans="9:116" x14ac:dyDescent="0.15"/>
    <row r="21" spans="9:116" x14ac:dyDescent="0.15">
      <c r="DL21" s="255"/>
    </row>
    <row r="22" spans="9:116" x14ac:dyDescent="0.15">
      <c r="DI22" s="255"/>
      <c r="DJ22" s="255"/>
      <c r="DK22" s="255"/>
      <c r="DL22" s="255"/>
    </row>
    <row r="23" spans="9:116" x14ac:dyDescent="0.15">
      <c r="CY23" s="255"/>
      <c r="CZ23" s="255"/>
      <c r="DA23" s="255"/>
      <c r="DB23" s="255"/>
      <c r="DC23" s="255"/>
      <c r="DD23" s="255"/>
      <c r="DE23" s="255"/>
      <c r="DF23" s="255"/>
      <c r="DG23" s="255"/>
      <c r="DH23" s="255"/>
      <c r="DI23" s="255"/>
      <c r="DJ23" s="255"/>
      <c r="DK23" s="255"/>
      <c r="DL23" s="255"/>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55"/>
      <c r="DA35" s="255"/>
      <c r="DB35" s="255"/>
      <c r="DC35" s="255"/>
      <c r="DD35" s="255"/>
      <c r="DE35" s="255"/>
      <c r="DF35" s="255"/>
      <c r="DG35" s="255"/>
      <c r="DH35" s="255"/>
      <c r="DI35" s="255"/>
      <c r="DJ35" s="255"/>
      <c r="DK35" s="255"/>
      <c r="DL35" s="255"/>
    </row>
    <row r="36" spans="15:116" x14ac:dyDescent="0.15"/>
    <row r="37" spans="15:116" x14ac:dyDescent="0.15">
      <c r="DL37" s="255"/>
    </row>
    <row r="38" spans="15:116" x14ac:dyDescent="0.15">
      <c r="DI38" s="255"/>
      <c r="DJ38" s="255"/>
      <c r="DK38" s="255"/>
      <c r="DL38" s="255"/>
    </row>
    <row r="39" spans="15:116" x14ac:dyDescent="0.15"/>
    <row r="40" spans="15:116" x14ac:dyDescent="0.15"/>
    <row r="41" spans="15:116" x14ac:dyDescent="0.15"/>
    <row r="42" spans="15:116" x14ac:dyDescent="0.15"/>
    <row r="43" spans="15:116" x14ac:dyDescent="0.15">
      <c r="O43" s="255"/>
      <c r="P43" s="255"/>
      <c r="Q43" s="255"/>
      <c r="R43" s="255"/>
      <c r="S43" s="255"/>
      <c r="T43" s="255"/>
      <c r="U43" s="255"/>
      <c r="V43" s="255"/>
      <c r="W43" s="255"/>
      <c r="X43" s="255"/>
      <c r="Y43" s="255"/>
      <c r="Z43" s="255"/>
      <c r="AA43" s="255"/>
      <c r="AB43" s="255"/>
      <c r="AC43" s="255"/>
      <c r="AD43" s="255"/>
      <c r="AE43" s="255"/>
      <c r="AF43" s="255"/>
      <c r="AG43" s="255"/>
      <c r="AH43" s="255"/>
      <c r="AI43" s="255"/>
      <c r="AJ43" s="255"/>
      <c r="AK43" s="255"/>
      <c r="AL43" s="255"/>
      <c r="AM43" s="255"/>
      <c r="AN43" s="255"/>
      <c r="AO43" s="255"/>
      <c r="AP43" s="255"/>
      <c r="AQ43" s="255"/>
      <c r="AR43" s="255"/>
      <c r="AS43" s="255"/>
      <c r="AT43" s="255"/>
      <c r="AU43" s="255"/>
      <c r="AV43" s="255"/>
      <c r="AW43" s="255"/>
      <c r="AX43" s="255"/>
      <c r="AY43" s="255"/>
      <c r="AZ43" s="255"/>
      <c r="BA43" s="255"/>
      <c r="BB43" s="255"/>
      <c r="BC43" s="255"/>
      <c r="BD43" s="255"/>
      <c r="BE43" s="255"/>
      <c r="BF43" s="255"/>
      <c r="BG43" s="255"/>
      <c r="BH43" s="255"/>
      <c r="BI43" s="255"/>
      <c r="BJ43" s="255"/>
      <c r="BK43" s="255"/>
      <c r="BL43" s="255"/>
      <c r="BM43" s="255"/>
      <c r="BN43" s="255"/>
      <c r="BO43" s="255"/>
      <c r="BP43" s="255"/>
      <c r="BQ43" s="255"/>
      <c r="BR43" s="255"/>
      <c r="BS43" s="255"/>
      <c r="BT43" s="255"/>
      <c r="BU43" s="255"/>
      <c r="BV43" s="255"/>
      <c r="BW43" s="255"/>
      <c r="BX43" s="255"/>
      <c r="BY43" s="255"/>
      <c r="BZ43" s="255"/>
      <c r="CA43" s="255"/>
      <c r="CB43" s="255"/>
      <c r="CC43" s="255"/>
      <c r="CD43" s="255"/>
      <c r="CE43" s="255"/>
      <c r="CF43" s="255"/>
      <c r="CG43" s="255"/>
      <c r="CH43" s="255"/>
      <c r="CI43" s="255"/>
      <c r="CJ43" s="255"/>
      <c r="CK43" s="255"/>
      <c r="CL43" s="255"/>
      <c r="CM43" s="255"/>
      <c r="CN43" s="255"/>
      <c r="CO43" s="255"/>
      <c r="CP43" s="255"/>
      <c r="CQ43" s="255"/>
      <c r="CR43" s="255"/>
      <c r="CS43" s="255"/>
      <c r="CT43" s="255"/>
      <c r="CU43" s="255"/>
      <c r="CV43" s="255"/>
      <c r="CW43" s="255"/>
      <c r="CX43" s="255"/>
      <c r="CY43" s="255"/>
      <c r="CZ43" s="255"/>
      <c r="DA43" s="255"/>
      <c r="DB43" s="255"/>
      <c r="DC43" s="255"/>
      <c r="DD43" s="255"/>
      <c r="DE43" s="255"/>
      <c r="DF43" s="255"/>
      <c r="DG43" s="255"/>
      <c r="DH43" s="255"/>
      <c r="DI43" s="255"/>
      <c r="DJ43" s="255"/>
      <c r="DK43" s="255"/>
      <c r="DL43" s="255"/>
    </row>
    <row r="44" spans="15:116" x14ac:dyDescent="0.15">
      <c r="DL44" s="255"/>
    </row>
    <row r="45" spans="15:116" x14ac:dyDescent="0.15"/>
    <row r="46" spans="15:116" x14ac:dyDescent="0.15">
      <c r="DA46" s="255"/>
      <c r="DB46" s="255"/>
      <c r="DC46" s="255"/>
      <c r="DD46" s="255"/>
      <c r="DE46" s="255"/>
      <c r="DF46" s="255"/>
      <c r="DG46" s="255"/>
      <c r="DH46" s="255"/>
      <c r="DI46" s="255"/>
      <c r="DJ46" s="255"/>
      <c r="DK46" s="255"/>
      <c r="DL46" s="255"/>
    </row>
    <row r="47" spans="15:116" x14ac:dyDescent="0.15"/>
    <row r="48" spans="15:116" x14ac:dyDescent="0.15"/>
    <row r="49" spans="104:116" x14ac:dyDescent="0.15"/>
    <row r="50" spans="104:116" x14ac:dyDescent="0.15">
      <c r="CZ50" s="255"/>
      <c r="DA50" s="255"/>
      <c r="DB50" s="255"/>
      <c r="DC50" s="255"/>
      <c r="DD50" s="255"/>
      <c r="DE50" s="255"/>
      <c r="DF50" s="255"/>
      <c r="DG50" s="255"/>
      <c r="DH50" s="255"/>
      <c r="DI50" s="255"/>
      <c r="DJ50" s="255"/>
      <c r="DK50" s="255"/>
      <c r="DL50" s="255"/>
    </row>
    <row r="51" spans="104:116" x14ac:dyDescent="0.15"/>
    <row r="52" spans="104:116" x14ac:dyDescent="0.15"/>
    <row r="53" spans="104:116" x14ac:dyDescent="0.15">
      <c r="DL53" s="255"/>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55"/>
      <c r="DD67" s="255"/>
      <c r="DE67" s="255"/>
      <c r="DF67" s="255"/>
      <c r="DG67" s="255"/>
      <c r="DH67" s="255"/>
      <c r="DI67" s="255"/>
      <c r="DJ67" s="255"/>
      <c r="DK67" s="255"/>
      <c r="DL67" s="255"/>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txoWiYMZupOoYQTo86hgK4PYvjBwyzjAdBRnV1kMjWYSD9pQ9jeMFUbUHaur4ZfL6wTjVbpc3PWxwPRIG9Zz4g==" saltValue="9B3jDEC91gvr+/zO2bMZbA==" spinCount="100000" sheet="1" objects="1" scenarios="1"/>
  <dataConsolidate/>
  <phoneticPr fontId="2"/>
  <printOptions horizontalCentered="1" verticalCentered="1"/>
  <pageMargins left="0" right="0" top="0" bottom="0" header="0" footer="0"/>
  <pageSetup paperSize="8" scale="6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Z73"/>
  <sheetViews>
    <sheetView showGridLines="0" view="pageBreakPreview" workbookViewId="0"/>
  </sheetViews>
  <sheetFormatPr defaultColWidth="0" defaultRowHeight="13.5" customHeight="1" zeroHeight="1" x14ac:dyDescent="0.15"/>
  <cols>
    <col min="1" max="36" width="2.5" style="257" customWidth="1"/>
    <col min="37" max="44" width="17" style="257" customWidth="1"/>
    <col min="45" max="45" width="6.125" style="264" customWidth="1"/>
    <col min="46" max="46" width="3" style="262" customWidth="1"/>
    <col min="47" max="47" width="19.125" style="257" hidden="1" customWidth="1"/>
    <col min="48" max="52" width="12.625" style="257" hidden="1" customWidth="1"/>
    <col min="53" max="16384" width="8.625" style="257" hidden="1"/>
  </cols>
  <sheetData>
    <row r="1" spans="1:46" x14ac:dyDescent="0.15">
      <c r="AS1" s="258"/>
      <c r="AT1" s="258"/>
    </row>
    <row r="2" spans="1:46" x14ac:dyDescent="0.15">
      <c r="AS2" s="258"/>
      <c r="AT2" s="258"/>
    </row>
    <row r="3" spans="1:46" x14ac:dyDescent="0.15">
      <c r="AS3" s="258"/>
      <c r="AT3" s="258"/>
    </row>
    <row r="4" spans="1:46" x14ac:dyDescent="0.15">
      <c r="AS4" s="258"/>
      <c r="AT4" s="258"/>
    </row>
    <row r="5" spans="1:46" ht="17.25" x14ac:dyDescent="0.15">
      <c r="A5" s="259" t="s">
        <v>507</v>
      </c>
      <c r="B5" s="260"/>
      <c r="C5" s="260"/>
      <c r="D5" s="260"/>
      <c r="E5" s="260"/>
      <c r="F5" s="260"/>
      <c r="G5" s="260"/>
      <c r="H5" s="260"/>
      <c r="I5" s="260"/>
      <c r="J5" s="260"/>
      <c r="K5" s="260"/>
      <c r="L5" s="260"/>
      <c r="M5" s="260"/>
      <c r="N5" s="260"/>
      <c r="O5" s="260"/>
      <c r="P5" s="260"/>
      <c r="Q5" s="260"/>
      <c r="R5" s="260"/>
      <c r="S5" s="260"/>
      <c r="T5" s="260"/>
      <c r="U5" s="260"/>
      <c r="V5" s="260"/>
      <c r="W5" s="260"/>
      <c r="X5" s="260"/>
      <c r="Y5" s="260"/>
      <c r="Z5" s="260"/>
      <c r="AA5" s="260"/>
      <c r="AB5" s="260"/>
      <c r="AC5" s="260"/>
      <c r="AD5" s="260"/>
      <c r="AE5" s="260"/>
      <c r="AF5" s="260"/>
      <c r="AG5" s="260"/>
      <c r="AH5" s="260"/>
      <c r="AI5" s="260"/>
      <c r="AJ5" s="260"/>
      <c r="AK5" s="260"/>
      <c r="AL5" s="260"/>
      <c r="AM5" s="260"/>
      <c r="AN5" s="260"/>
      <c r="AO5" s="260"/>
      <c r="AP5" s="260"/>
      <c r="AQ5" s="260"/>
      <c r="AR5" s="260"/>
      <c r="AS5" s="261"/>
    </row>
    <row r="6" spans="1:46" x14ac:dyDescent="0.15">
      <c r="A6" s="262"/>
      <c r="B6" s="258"/>
      <c r="C6" s="258"/>
      <c r="D6" s="258"/>
      <c r="E6" s="258"/>
      <c r="F6" s="258"/>
      <c r="G6" s="258"/>
      <c r="H6" s="258"/>
      <c r="I6" s="258"/>
      <c r="J6" s="258"/>
      <c r="K6" s="258"/>
      <c r="L6" s="258"/>
      <c r="M6" s="258"/>
      <c r="N6" s="258"/>
      <c r="O6" s="258"/>
      <c r="P6" s="258"/>
      <c r="Q6" s="258"/>
      <c r="R6" s="258"/>
      <c r="S6" s="258"/>
      <c r="T6" s="258"/>
      <c r="U6" s="258"/>
      <c r="V6" s="258"/>
      <c r="W6" s="258"/>
      <c r="X6" s="258"/>
      <c r="Y6" s="258"/>
      <c r="Z6" s="258"/>
      <c r="AA6" s="258"/>
      <c r="AB6" s="258"/>
      <c r="AC6" s="258"/>
      <c r="AD6" s="258"/>
      <c r="AE6" s="258"/>
      <c r="AF6" s="258"/>
      <c r="AG6" s="258"/>
      <c r="AH6" s="258"/>
      <c r="AI6" s="258"/>
      <c r="AJ6" s="258"/>
      <c r="AK6" s="263" t="s">
        <v>508</v>
      </c>
      <c r="AL6" s="263"/>
      <c r="AM6" s="263"/>
      <c r="AN6" s="263"/>
      <c r="AO6" s="258"/>
      <c r="AP6" s="258"/>
      <c r="AQ6" s="258"/>
      <c r="AR6" s="258"/>
    </row>
    <row r="7" spans="1:46" ht="13.5" customHeight="1" x14ac:dyDescent="0.15">
      <c r="A7" s="262"/>
      <c r="B7" s="258"/>
      <c r="C7" s="258"/>
      <c r="D7" s="258"/>
      <c r="E7" s="258"/>
      <c r="F7" s="258"/>
      <c r="G7" s="258"/>
      <c r="H7" s="258"/>
      <c r="I7" s="258"/>
      <c r="J7" s="258"/>
      <c r="K7" s="258"/>
      <c r="L7" s="258"/>
      <c r="M7" s="258"/>
      <c r="N7" s="258"/>
      <c r="O7" s="258"/>
      <c r="P7" s="258"/>
      <c r="Q7" s="258"/>
      <c r="R7" s="258"/>
      <c r="S7" s="258"/>
      <c r="T7" s="258"/>
      <c r="U7" s="258"/>
      <c r="V7" s="258"/>
      <c r="W7" s="258"/>
      <c r="X7" s="258"/>
      <c r="Y7" s="258"/>
      <c r="Z7" s="258"/>
      <c r="AA7" s="258"/>
      <c r="AB7" s="258"/>
      <c r="AC7" s="258"/>
      <c r="AD7" s="258"/>
      <c r="AE7" s="258"/>
      <c r="AF7" s="258"/>
      <c r="AG7" s="258"/>
      <c r="AH7" s="258"/>
      <c r="AI7" s="258"/>
      <c r="AJ7" s="258"/>
      <c r="AK7" s="265"/>
      <c r="AL7" s="266"/>
      <c r="AM7" s="266"/>
      <c r="AN7" s="267"/>
      <c r="AO7" s="1181" t="s">
        <v>509</v>
      </c>
      <c r="AP7" s="268"/>
      <c r="AQ7" s="269" t="s">
        <v>510</v>
      </c>
      <c r="AR7" s="270"/>
    </row>
    <row r="8" spans="1:46" x14ac:dyDescent="0.15">
      <c r="A8" s="262"/>
      <c r="B8" s="258"/>
      <c r="C8" s="258"/>
      <c r="D8" s="258"/>
      <c r="E8" s="258"/>
      <c r="F8" s="258"/>
      <c r="G8" s="258"/>
      <c r="H8" s="258"/>
      <c r="I8" s="258"/>
      <c r="J8" s="258"/>
      <c r="K8" s="258"/>
      <c r="L8" s="258"/>
      <c r="M8" s="258"/>
      <c r="N8" s="258"/>
      <c r="O8" s="258"/>
      <c r="P8" s="258"/>
      <c r="Q8" s="258"/>
      <c r="R8" s="258"/>
      <c r="S8" s="258"/>
      <c r="T8" s="258"/>
      <c r="U8" s="258"/>
      <c r="V8" s="258"/>
      <c r="W8" s="258"/>
      <c r="X8" s="258"/>
      <c r="Y8" s="258"/>
      <c r="Z8" s="258"/>
      <c r="AA8" s="258"/>
      <c r="AB8" s="258"/>
      <c r="AC8" s="258"/>
      <c r="AD8" s="258"/>
      <c r="AE8" s="258"/>
      <c r="AF8" s="258"/>
      <c r="AG8" s="258"/>
      <c r="AH8" s="258"/>
      <c r="AI8" s="258"/>
      <c r="AJ8" s="258"/>
      <c r="AK8" s="271"/>
      <c r="AL8" s="272"/>
      <c r="AM8" s="272"/>
      <c r="AN8" s="273"/>
      <c r="AO8" s="1182"/>
      <c r="AP8" s="274" t="s">
        <v>511</v>
      </c>
      <c r="AQ8" s="275" t="s">
        <v>512</v>
      </c>
      <c r="AR8" s="276" t="s">
        <v>513</v>
      </c>
    </row>
    <row r="9" spans="1:46" x14ac:dyDescent="0.15">
      <c r="A9" s="262"/>
      <c r="B9" s="258"/>
      <c r="C9" s="258"/>
      <c r="D9" s="258"/>
      <c r="E9" s="258"/>
      <c r="F9" s="258"/>
      <c r="G9" s="258"/>
      <c r="H9" s="258"/>
      <c r="I9" s="258"/>
      <c r="J9" s="258"/>
      <c r="K9" s="258"/>
      <c r="L9" s="258"/>
      <c r="M9" s="258"/>
      <c r="N9" s="258"/>
      <c r="O9" s="258"/>
      <c r="P9" s="258"/>
      <c r="Q9" s="258"/>
      <c r="R9" s="258"/>
      <c r="S9" s="258"/>
      <c r="T9" s="258"/>
      <c r="U9" s="258"/>
      <c r="V9" s="258"/>
      <c r="W9" s="258"/>
      <c r="X9" s="258"/>
      <c r="Y9" s="258"/>
      <c r="Z9" s="258"/>
      <c r="AA9" s="258"/>
      <c r="AB9" s="258"/>
      <c r="AC9" s="258"/>
      <c r="AD9" s="258"/>
      <c r="AE9" s="258"/>
      <c r="AF9" s="258"/>
      <c r="AG9" s="258"/>
      <c r="AH9" s="258"/>
      <c r="AI9" s="258"/>
      <c r="AJ9" s="258"/>
      <c r="AK9" s="1183" t="s">
        <v>514</v>
      </c>
      <c r="AL9" s="1184"/>
      <c r="AM9" s="1184"/>
      <c r="AN9" s="1185"/>
      <c r="AO9" s="277">
        <v>1126779</v>
      </c>
      <c r="AP9" s="277">
        <v>83527</v>
      </c>
      <c r="AQ9" s="278">
        <v>102574</v>
      </c>
      <c r="AR9" s="279">
        <v>-18.600000000000001</v>
      </c>
    </row>
    <row r="10" spans="1:46" ht="13.5" customHeight="1" x14ac:dyDescent="0.15">
      <c r="A10" s="262"/>
      <c r="B10" s="258"/>
      <c r="C10" s="258"/>
      <c r="D10" s="258"/>
      <c r="E10" s="258"/>
      <c r="F10" s="258"/>
      <c r="G10" s="258"/>
      <c r="H10" s="258"/>
      <c r="I10" s="258"/>
      <c r="J10" s="258"/>
      <c r="K10" s="258"/>
      <c r="L10" s="258"/>
      <c r="M10" s="258"/>
      <c r="N10" s="258"/>
      <c r="O10" s="258"/>
      <c r="P10" s="258"/>
      <c r="Q10" s="258"/>
      <c r="R10" s="258"/>
      <c r="S10" s="258"/>
      <c r="T10" s="258"/>
      <c r="U10" s="258"/>
      <c r="V10" s="258"/>
      <c r="W10" s="258"/>
      <c r="X10" s="258"/>
      <c r="Y10" s="258"/>
      <c r="Z10" s="258"/>
      <c r="AA10" s="258"/>
      <c r="AB10" s="258"/>
      <c r="AC10" s="258"/>
      <c r="AD10" s="258"/>
      <c r="AE10" s="258"/>
      <c r="AF10" s="258"/>
      <c r="AG10" s="258"/>
      <c r="AH10" s="258"/>
      <c r="AI10" s="258"/>
      <c r="AJ10" s="258"/>
      <c r="AK10" s="1183" t="s">
        <v>515</v>
      </c>
      <c r="AL10" s="1184"/>
      <c r="AM10" s="1184"/>
      <c r="AN10" s="1185"/>
      <c r="AO10" s="280">
        <v>218838</v>
      </c>
      <c r="AP10" s="280">
        <v>16222</v>
      </c>
      <c r="AQ10" s="281">
        <v>16361</v>
      </c>
      <c r="AR10" s="282">
        <v>-0.8</v>
      </c>
    </row>
    <row r="11" spans="1:46" ht="13.5" customHeight="1" x14ac:dyDescent="0.15">
      <c r="A11" s="262"/>
      <c r="B11" s="258"/>
      <c r="C11" s="258"/>
      <c r="D11" s="258"/>
      <c r="E11" s="258"/>
      <c r="F11" s="258"/>
      <c r="G11" s="258"/>
      <c r="H11" s="258"/>
      <c r="I11" s="258"/>
      <c r="J11" s="258"/>
      <c r="K11" s="258"/>
      <c r="L11" s="258"/>
      <c r="M11" s="258"/>
      <c r="N11" s="258"/>
      <c r="O11" s="258"/>
      <c r="P11" s="258"/>
      <c r="Q11" s="258"/>
      <c r="R11" s="258"/>
      <c r="S11" s="258"/>
      <c r="T11" s="258"/>
      <c r="U11" s="258"/>
      <c r="V11" s="258"/>
      <c r="W11" s="258"/>
      <c r="X11" s="258"/>
      <c r="Y11" s="258"/>
      <c r="Z11" s="258"/>
      <c r="AA11" s="258"/>
      <c r="AB11" s="258"/>
      <c r="AC11" s="258"/>
      <c r="AD11" s="258"/>
      <c r="AE11" s="258"/>
      <c r="AF11" s="258"/>
      <c r="AG11" s="258"/>
      <c r="AH11" s="258"/>
      <c r="AI11" s="258"/>
      <c r="AJ11" s="258"/>
      <c r="AK11" s="1183" t="s">
        <v>516</v>
      </c>
      <c r="AL11" s="1184"/>
      <c r="AM11" s="1184"/>
      <c r="AN11" s="1185"/>
      <c r="AO11" s="280">
        <v>12034</v>
      </c>
      <c r="AP11" s="280">
        <v>892</v>
      </c>
      <c r="AQ11" s="281">
        <v>763</v>
      </c>
      <c r="AR11" s="282">
        <v>16.899999999999999</v>
      </c>
    </row>
    <row r="12" spans="1:46" ht="13.5" customHeight="1" x14ac:dyDescent="0.15">
      <c r="A12" s="262"/>
      <c r="B12" s="258"/>
      <c r="C12" s="258"/>
      <c r="D12" s="258"/>
      <c r="E12" s="258"/>
      <c r="F12" s="258"/>
      <c r="G12" s="258"/>
      <c r="H12" s="258"/>
      <c r="I12" s="258"/>
      <c r="J12" s="258"/>
      <c r="K12" s="258"/>
      <c r="L12" s="258"/>
      <c r="M12" s="258"/>
      <c r="N12" s="258"/>
      <c r="O12" s="258"/>
      <c r="P12" s="258"/>
      <c r="Q12" s="258"/>
      <c r="R12" s="258"/>
      <c r="S12" s="258"/>
      <c r="T12" s="258"/>
      <c r="U12" s="258"/>
      <c r="V12" s="258"/>
      <c r="W12" s="258"/>
      <c r="X12" s="258"/>
      <c r="Y12" s="258"/>
      <c r="Z12" s="258"/>
      <c r="AA12" s="258"/>
      <c r="AB12" s="258"/>
      <c r="AC12" s="258"/>
      <c r="AD12" s="258"/>
      <c r="AE12" s="258"/>
      <c r="AF12" s="258"/>
      <c r="AG12" s="258"/>
      <c r="AH12" s="258"/>
      <c r="AI12" s="258"/>
      <c r="AJ12" s="258"/>
      <c r="AK12" s="1183" t="s">
        <v>517</v>
      </c>
      <c r="AL12" s="1184"/>
      <c r="AM12" s="1184"/>
      <c r="AN12" s="1185"/>
      <c r="AO12" s="280" t="s">
        <v>518</v>
      </c>
      <c r="AP12" s="280" t="s">
        <v>518</v>
      </c>
      <c r="AQ12" s="281" t="s">
        <v>518</v>
      </c>
      <c r="AR12" s="282" t="s">
        <v>518</v>
      </c>
    </row>
    <row r="13" spans="1:46" ht="13.5" customHeight="1" x14ac:dyDescent="0.15">
      <c r="A13" s="262"/>
      <c r="B13" s="258"/>
      <c r="C13" s="258"/>
      <c r="D13" s="258"/>
      <c r="E13" s="258"/>
      <c r="F13" s="258"/>
      <c r="G13" s="258"/>
      <c r="H13" s="258"/>
      <c r="I13" s="258"/>
      <c r="J13" s="258"/>
      <c r="K13" s="258"/>
      <c r="L13" s="258"/>
      <c r="M13" s="258"/>
      <c r="N13" s="258"/>
      <c r="O13" s="258"/>
      <c r="P13" s="258"/>
      <c r="Q13" s="258"/>
      <c r="R13" s="258"/>
      <c r="S13" s="258"/>
      <c r="T13" s="258"/>
      <c r="U13" s="258"/>
      <c r="V13" s="258"/>
      <c r="W13" s="258"/>
      <c r="X13" s="258"/>
      <c r="Y13" s="258"/>
      <c r="Z13" s="258"/>
      <c r="AA13" s="258"/>
      <c r="AB13" s="258"/>
      <c r="AC13" s="258"/>
      <c r="AD13" s="258"/>
      <c r="AE13" s="258"/>
      <c r="AF13" s="258"/>
      <c r="AG13" s="258"/>
      <c r="AH13" s="258"/>
      <c r="AI13" s="258"/>
      <c r="AJ13" s="258"/>
      <c r="AK13" s="1183" t="s">
        <v>519</v>
      </c>
      <c r="AL13" s="1184"/>
      <c r="AM13" s="1184"/>
      <c r="AN13" s="1185"/>
      <c r="AO13" s="280">
        <v>89580</v>
      </c>
      <c r="AP13" s="280">
        <v>6640</v>
      </c>
      <c r="AQ13" s="281">
        <v>4354</v>
      </c>
      <c r="AR13" s="282">
        <v>52.5</v>
      </c>
    </row>
    <row r="14" spans="1:46" ht="13.5" customHeight="1" x14ac:dyDescent="0.15">
      <c r="A14" s="262"/>
      <c r="B14" s="258"/>
      <c r="C14" s="258"/>
      <c r="D14" s="258"/>
      <c r="E14" s="258"/>
      <c r="F14" s="258"/>
      <c r="G14" s="258"/>
      <c r="H14" s="258"/>
      <c r="I14" s="258"/>
      <c r="J14" s="258"/>
      <c r="K14" s="258"/>
      <c r="L14" s="258"/>
      <c r="M14" s="258"/>
      <c r="N14" s="258"/>
      <c r="O14" s="258"/>
      <c r="P14" s="258"/>
      <c r="Q14" s="258"/>
      <c r="R14" s="258"/>
      <c r="S14" s="258"/>
      <c r="T14" s="258"/>
      <c r="U14" s="258"/>
      <c r="V14" s="258"/>
      <c r="W14" s="258"/>
      <c r="X14" s="258"/>
      <c r="Y14" s="258"/>
      <c r="Z14" s="258"/>
      <c r="AA14" s="258"/>
      <c r="AB14" s="258"/>
      <c r="AC14" s="258"/>
      <c r="AD14" s="258"/>
      <c r="AE14" s="258"/>
      <c r="AF14" s="258"/>
      <c r="AG14" s="258"/>
      <c r="AH14" s="258"/>
      <c r="AI14" s="258"/>
      <c r="AJ14" s="258"/>
      <c r="AK14" s="1183" t="s">
        <v>520</v>
      </c>
      <c r="AL14" s="1184"/>
      <c r="AM14" s="1184"/>
      <c r="AN14" s="1185"/>
      <c r="AO14" s="280">
        <v>36564</v>
      </c>
      <c r="AP14" s="280">
        <v>2710</v>
      </c>
      <c r="AQ14" s="281">
        <v>2046</v>
      </c>
      <c r="AR14" s="282">
        <v>32.5</v>
      </c>
    </row>
    <row r="15" spans="1:46" ht="13.5" customHeight="1" x14ac:dyDescent="0.15">
      <c r="A15" s="262"/>
      <c r="B15" s="258"/>
      <c r="C15" s="258"/>
      <c r="D15" s="258"/>
      <c r="E15" s="258"/>
      <c r="F15" s="258"/>
      <c r="G15" s="258"/>
      <c r="H15" s="258"/>
      <c r="I15" s="258"/>
      <c r="J15" s="258"/>
      <c r="K15" s="258"/>
      <c r="L15" s="258"/>
      <c r="M15" s="258"/>
      <c r="N15" s="258"/>
      <c r="O15" s="258"/>
      <c r="P15" s="258"/>
      <c r="Q15" s="258"/>
      <c r="R15" s="258"/>
      <c r="S15" s="258"/>
      <c r="T15" s="258"/>
      <c r="U15" s="258"/>
      <c r="V15" s="258"/>
      <c r="W15" s="258"/>
      <c r="X15" s="258"/>
      <c r="Y15" s="258"/>
      <c r="Z15" s="258"/>
      <c r="AA15" s="258"/>
      <c r="AB15" s="258"/>
      <c r="AC15" s="258"/>
      <c r="AD15" s="258"/>
      <c r="AE15" s="258"/>
      <c r="AF15" s="258"/>
      <c r="AG15" s="258"/>
      <c r="AH15" s="258"/>
      <c r="AI15" s="258"/>
      <c r="AJ15" s="258"/>
      <c r="AK15" s="1186" t="s">
        <v>521</v>
      </c>
      <c r="AL15" s="1187"/>
      <c r="AM15" s="1187"/>
      <c r="AN15" s="1188"/>
      <c r="AO15" s="280">
        <v>-85052</v>
      </c>
      <c r="AP15" s="280">
        <v>-6305</v>
      </c>
      <c r="AQ15" s="281">
        <v>-7552</v>
      </c>
      <c r="AR15" s="282">
        <v>-16.5</v>
      </c>
    </row>
    <row r="16" spans="1:46" x14ac:dyDescent="0.15">
      <c r="A16" s="262"/>
      <c r="B16" s="258"/>
      <c r="C16" s="258"/>
      <c r="D16" s="258"/>
      <c r="E16" s="258"/>
      <c r="F16" s="258"/>
      <c r="G16" s="258"/>
      <c r="H16" s="258"/>
      <c r="I16" s="258"/>
      <c r="J16" s="258"/>
      <c r="K16" s="258"/>
      <c r="L16" s="258"/>
      <c r="M16" s="258"/>
      <c r="N16" s="258"/>
      <c r="O16" s="258"/>
      <c r="P16" s="258"/>
      <c r="Q16" s="258"/>
      <c r="R16" s="258"/>
      <c r="S16" s="258"/>
      <c r="T16" s="258"/>
      <c r="U16" s="258"/>
      <c r="V16" s="258"/>
      <c r="W16" s="258"/>
      <c r="X16" s="258"/>
      <c r="Y16" s="258"/>
      <c r="Z16" s="258"/>
      <c r="AA16" s="258"/>
      <c r="AB16" s="258"/>
      <c r="AC16" s="258"/>
      <c r="AD16" s="258"/>
      <c r="AE16" s="258"/>
      <c r="AF16" s="258"/>
      <c r="AG16" s="258"/>
      <c r="AH16" s="258"/>
      <c r="AI16" s="258"/>
      <c r="AJ16" s="258"/>
      <c r="AK16" s="1186" t="s">
        <v>183</v>
      </c>
      <c r="AL16" s="1187"/>
      <c r="AM16" s="1187"/>
      <c r="AN16" s="1188"/>
      <c r="AO16" s="280">
        <v>1398743</v>
      </c>
      <c r="AP16" s="280">
        <v>103687</v>
      </c>
      <c r="AQ16" s="281">
        <v>118546</v>
      </c>
      <c r="AR16" s="282">
        <v>-12.5</v>
      </c>
    </row>
    <row r="17" spans="1:46" x14ac:dyDescent="0.15">
      <c r="A17" s="262"/>
      <c r="B17" s="258"/>
      <c r="C17" s="258"/>
      <c r="D17" s="258"/>
      <c r="E17" s="258"/>
      <c r="F17" s="258"/>
      <c r="G17" s="258"/>
      <c r="H17" s="258"/>
      <c r="I17" s="258"/>
      <c r="J17" s="258"/>
      <c r="K17" s="258"/>
      <c r="L17" s="258"/>
      <c r="M17" s="258"/>
      <c r="N17" s="258"/>
      <c r="O17" s="258"/>
      <c r="P17" s="258"/>
      <c r="Q17" s="258"/>
      <c r="R17" s="258"/>
      <c r="S17" s="258"/>
      <c r="T17" s="258"/>
      <c r="U17" s="258"/>
      <c r="V17" s="258"/>
      <c r="W17" s="258"/>
      <c r="X17" s="258"/>
      <c r="Y17" s="258"/>
      <c r="Z17" s="258"/>
      <c r="AA17" s="258"/>
      <c r="AB17" s="258"/>
      <c r="AC17" s="258"/>
      <c r="AD17" s="258"/>
      <c r="AE17" s="258"/>
      <c r="AF17" s="258"/>
      <c r="AG17" s="258"/>
      <c r="AH17" s="258"/>
      <c r="AI17" s="258"/>
      <c r="AJ17" s="258"/>
      <c r="AK17" s="258"/>
      <c r="AL17" s="258"/>
      <c r="AM17" s="258"/>
      <c r="AN17" s="258"/>
      <c r="AO17" s="258"/>
      <c r="AP17" s="258"/>
      <c r="AQ17" s="258"/>
      <c r="AR17" s="283"/>
    </row>
    <row r="18" spans="1:46" x14ac:dyDescent="0.15">
      <c r="A18" s="262"/>
      <c r="B18" s="258"/>
      <c r="C18" s="258"/>
      <c r="D18" s="258"/>
      <c r="E18" s="258"/>
      <c r="F18" s="258"/>
      <c r="G18" s="258"/>
      <c r="H18" s="258"/>
      <c r="I18" s="258"/>
      <c r="J18" s="258"/>
      <c r="K18" s="258"/>
      <c r="L18" s="258"/>
      <c r="M18" s="258"/>
      <c r="N18" s="258"/>
      <c r="O18" s="258"/>
      <c r="P18" s="258"/>
      <c r="Q18" s="258"/>
      <c r="R18" s="258"/>
      <c r="S18" s="258"/>
      <c r="T18" s="258"/>
      <c r="U18" s="258"/>
      <c r="V18" s="258"/>
      <c r="W18" s="258"/>
      <c r="X18" s="258"/>
      <c r="Y18" s="258"/>
      <c r="Z18" s="258"/>
      <c r="AA18" s="258"/>
      <c r="AB18" s="258"/>
      <c r="AC18" s="258"/>
      <c r="AD18" s="258"/>
      <c r="AE18" s="258"/>
      <c r="AF18" s="258"/>
      <c r="AG18" s="258"/>
      <c r="AH18" s="258"/>
      <c r="AI18" s="258"/>
      <c r="AJ18" s="258"/>
      <c r="AK18" s="258"/>
      <c r="AL18" s="258"/>
      <c r="AM18" s="258"/>
      <c r="AN18" s="258"/>
      <c r="AO18" s="258"/>
      <c r="AP18" s="258"/>
      <c r="AQ18" s="284"/>
      <c r="AR18" s="284"/>
    </row>
    <row r="19" spans="1:46" x14ac:dyDescent="0.15">
      <c r="A19" s="262"/>
      <c r="B19" s="258"/>
      <c r="C19" s="258"/>
      <c r="D19" s="258"/>
      <c r="E19" s="258"/>
      <c r="F19" s="258"/>
      <c r="G19" s="258"/>
      <c r="H19" s="258"/>
      <c r="I19" s="258"/>
      <c r="J19" s="258"/>
      <c r="K19" s="258"/>
      <c r="L19" s="258"/>
      <c r="M19" s="258"/>
      <c r="N19" s="258"/>
      <c r="O19" s="258"/>
      <c r="P19" s="258"/>
      <c r="Q19" s="258"/>
      <c r="R19" s="258"/>
      <c r="S19" s="258"/>
      <c r="T19" s="258"/>
      <c r="U19" s="258"/>
      <c r="V19" s="258"/>
      <c r="W19" s="258"/>
      <c r="X19" s="258"/>
      <c r="Y19" s="258"/>
      <c r="Z19" s="258"/>
      <c r="AA19" s="258"/>
      <c r="AB19" s="258"/>
      <c r="AC19" s="258"/>
      <c r="AD19" s="258"/>
      <c r="AE19" s="258"/>
      <c r="AF19" s="258"/>
      <c r="AG19" s="258"/>
      <c r="AH19" s="258"/>
      <c r="AI19" s="258"/>
      <c r="AJ19" s="258"/>
      <c r="AK19" s="258" t="s">
        <v>522</v>
      </c>
      <c r="AL19" s="258"/>
      <c r="AM19" s="258"/>
      <c r="AN19" s="258"/>
      <c r="AO19" s="258"/>
      <c r="AP19" s="258"/>
      <c r="AQ19" s="258"/>
      <c r="AR19" s="258"/>
    </row>
    <row r="20" spans="1:46" x14ac:dyDescent="0.15">
      <c r="A20" s="262"/>
      <c r="B20" s="258"/>
      <c r="C20" s="258"/>
      <c r="D20" s="258"/>
      <c r="E20" s="258"/>
      <c r="F20" s="258"/>
      <c r="G20" s="258"/>
      <c r="H20" s="258"/>
      <c r="I20" s="258"/>
      <c r="J20" s="258"/>
      <c r="K20" s="258"/>
      <c r="L20" s="258"/>
      <c r="M20" s="258"/>
      <c r="N20" s="258"/>
      <c r="O20" s="258"/>
      <c r="P20" s="258"/>
      <c r="Q20" s="258"/>
      <c r="R20" s="258"/>
      <c r="S20" s="258"/>
      <c r="T20" s="258"/>
      <c r="U20" s="258"/>
      <c r="V20" s="258"/>
      <c r="W20" s="258"/>
      <c r="X20" s="258"/>
      <c r="Y20" s="258"/>
      <c r="Z20" s="258"/>
      <c r="AA20" s="258"/>
      <c r="AB20" s="258"/>
      <c r="AC20" s="258"/>
      <c r="AD20" s="258"/>
      <c r="AE20" s="258"/>
      <c r="AF20" s="258"/>
      <c r="AG20" s="258"/>
      <c r="AH20" s="258"/>
      <c r="AI20" s="258"/>
      <c r="AJ20" s="258"/>
      <c r="AK20" s="285"/>
      <c r="AL20" s="286"/>
      <c r="AM20" s="286"/>
      <c r="AN20" s="287"/>
      <c r="AO20" s="288" t="s">
        <v>523</v>
      </c>
      <c r="AP20" s="289" t="s">
        <v>524</v>
      </c>
      <c r="AQ20" s="290" t="s">
        <v>525</v>
      </c>
      <c r="AR20" s="291"/>
    </row>
    <row r="21" spans="1:46" s="297" customFormat="1" x14ac:dyDescent="0.15">
      <c r="A21" s="292"/>
      <c r="B21" s="263"/>
      <c r="C21" s="263"/>
      <c r="D21" s="263"/>
      <c r="E21" s="263"/>
      <c r="F21" s="263"/>
      <c r="G21" s="263"/>
      <c r="H21" s="263"/>
      <c r="I21" s="263"/>
      <c r="J21" s="263"/>
      <c r="K21" s="263"/>
      <c r="L21" s="263"/>
      <c r="M21" s="263"/>
      <c r="N21" s="263"/>
      <c r="O21" s="263"/>
      <c r="P21" s="263"/>
      <c r="Q21" s="263"/>
      <c r="R21" s="263"/>
      <c r="S21" s="263"/>
      <c r="T21" s="263"/>
      <c r="U21" s="263"/>
      <c r="V21" s="263"/>
      <c r="W21" s="263"/>
      <c r="X21" s="263"/>
      <c r="Y21" s="263"/>
      <c r="Z21" s="263"/>
      <c r="AA21" s="263"/>
      <c r="AB21" s="263"/>
      <c r="AC21" s="263"/>
      <c r="AD21" s="263"/>
      <c r="AE21" s="263"/>
      <c r="AF21" s="263"/>
      <c r="AG21" s="263"/>
      <c r="AH21" s="263"/>
      <c r="AI21" s="263"/>
      <c r="AJ21" s="263"/>
      <c r="AK21" s="1189" t="s">
        <v>526</v>
      </c>
      <c r="AL21" s="1190"/>
      <c r="AM21" s="1190"/>
      <c r="AN21" s="1191"/>
      <c r="AO21" s="293">
        <v>8.15</v>
      </c>
      <c r="AP21" s="294">
        <v>10.45</v>
      </c>
      <c r="AQ21" s="295">
        <v>-2.2999999999999998</v>
      </c>
      <c r="AR21" s="263"/>
      <c r="AS21" s="296"/>
      <c r="AT21" s="292"/>
    </row>
    <row r="22" spans="1:46" s="297" customFormat="1" x14ac:dyDescent="0.15">
      <c r="A22" s="292"/>
      <c r="B22" s="263"/>
      <c r="C22" s="263"/>
      <c r="D22" s="263"/>
      <c r="E22" s="263"/>
      <c r="F22" s="263"/>
      <c r="G22" s="263"/>
      <c r="H22" s="263"/>
      <c r="I22" s="263"/>
      <c r="J22" s="263"/>
      <c r="K22" s="263"/>
      <c r="L22" s="263"/>
      <c r="M22" s="263"/>
      <c r="N22" s="263"/>
      <c r="O22" s="263"/>
      <c r="P22" s="263"/>
      <c r="Q22" s="263"/>
      <c r="R22" s="263"/>
      <c r="S22" s="263"/>
      <c r="T22" s="263"/>
      <c r="U22" s="263"/>
      <c r="V22" s="263"/>
      <c r="W22" s="263"/>
      <c r="X22" s="263"/>
      <c r="Y22" s="263"/>
      <c r="Z22" s="263"/>
      <c r="AA22" s="263"/>
      <c r="AB22" s="263"/>
      <c r="AC22" s="263"/>
      <c r="AD22" s="263"/>
      <c r="AE22" s="263"/>
      <c r="AF22" s="263"/>
      <c r="AG22" s="263"/>
      <c r="AH22" s="263"/>
      <c r="AI22" s="263"/>
      <c r="AJ22" s="263"/>
      <c r="AK22" s="1189" t="s">
        <v>527</v>
      </c>
      <c r="AL22" s="1190"/>
      <c r="AM22" s="1190"/>
      <c r="AN22" s="1191"/>
      <c r="AO22" s="298">
        <v>99.4</v>
      </c>
      <c r="AP22" s="299">
        <v>96.7</v>
      </c>
      <c r="AQ22" s="300">
        <v>2.7</v>
      </c>
      <c r="AR22" s="284"/>
      <c r="AS22" s="296"/>
      <c r="AT22" s="292"/>
    </row>
    <row r="23" spans="1:46" s="297" customFormat="1" x14ac:dyDescent="0.15">
      <c r="A23" s="292"/>
      <c r="B23" s="263"/>
      <c r="C23" s="263"/>
      <c r="D23" s="263"/>
      <c r="E23" s="263"/>
      <c r="F23" s="263"/>
      <c r="G23" s="263"/>
      <c r="H23" s="263"/>
      <c r="I23" s="263"/>
      <c r="J23" s="263"/>
      <c r="K23" s="263"/>
      <c r="L23" s="263"/>
      <c r="M23" s="263"/>
      <c r="N23" s="263"/>
      <c r="O23" s="263"/>
      <c r="P23" s="263"/>
      <c r="Q23" s="263"/>
      <c r="R23" s="263"/>
      <c r="S23" s="263"/>
      <c r="T23" s="263"/>
      <c r="U23" s="263"/>
      <c r="V23" s="263"/>
      <c r="W23" s="263"/>
      <c r="X23" s="263"/>
      <c r="Y23" s="263"/>
      <c r="Z23" s="263"/>
      <c r="AA23" s="263"/>
      <c r="AB23" s="263"/>
      <c r="AC23" s="263"/>
      <c r="AD23" s="263"/>
      <c r="AE23" s="263"/>
      <c r="AF23" s="263"/>
      <c r="AG23" s="263"/>
      <c r="AH23" s="263"/>
      <c r="AI23" s="263"/>
      <c r="AJ23" s="263"/>
      <c r="AK23" s="263"/>
      <c r="AL23" s="263"/>
      <c r="AM23" s="263"/>
      <c r="AN23" s="263"/>
      <c r="AO23" s="263"/>
      <c r="AP23" s="284"/>
      <c r="AQ23" s="284"/>
      <c r="AR23" s="284"/>
      <c r="AS23" s="296"/>
      <c r="AT23" s="292"/>
    </row>
    <row r="24" spans="1:46" s="297" customFormat="1" x14ac:dyDescent="0.15">
      <c r="A24" s="292"/>
      <c r="B24" s="263"/>
      <c r="C24" s="263"/>
      <c r="D24" s="263"/>
      <c r="E24" s="263"/>
      <c r="F24" s="263"/>
      <c r="G24" s="263"/>
      <c r="H24" s="263"/>
      <c r="I24" s="263"/>
      <c r="J24" s="263"/>
      <c r="K24" s="263"/>
      <c r="L24" s="263"/>
      <c r="M24" s="263"/>
      <c r="N24" s="263"/>
      <c r="O24" s="263"/>
      <c r="P24" s="263"/>
      <c r="Q24" s="263"/>
      <c r="R24" s="263"/>
      <c r="S24" s="263"/>
      <c r="T24" s="263"/>
      <c r="U24" s="263"/>
      <c r="V24" s="263"/>
      <c r="W24" s="263"/>
      <c r="X24" s="263"/>
      <c r="Y24" s="263"/>
      <c r="Z24" s="263"/>
      <c r="AA24" s="263"/>
      <c r="AB24" s="263"/>
      <c r="AC24" s="263"/>
      <c r="AD24" s="263"/>
      <c r="AE24" s="263"/>
      <c r="AF24" s="263"/>
      <c r="AG24" s="263"/>
      <c r="AH24" s="263"/>
      <c r="AI24" s="263"/>
      <c r="AJ24" s="263"/>
      <c r="AK24" s="263"/>
      <c r="AL24" s="263"/>
      <c r="AM24" s="263"/>
      <c r="AN24" s="263"/>
      <c r="AO24" s="263"/>
      <c r="AP24" s="284"/>
      <c r="AQ24" s="284"/>
      <c r="AR24" s="284"/>
      <c r="AS24" s="296"/>
      <c r="AT24" s="292"/>
    </row>
    <row r="25" spans="1:46" s="297" customFormat="1" x14ac:dyDescent="0.15">
      <c r="A25" s="301"/>
      <c r="B25" s="302"/>
      <c r="C25" s="302"/>
      <c r="D25" s="302"/>
      <c r="E25" s="302"/>
      <c r="F25" s="302"/>
      <c r="G25" s="302"/>
      <c r="H25" s="302"/>
      <c r="I25" s="302"/>
      <c r="J25" s="302"/>
      <c r="K25" s="302"/>
      <c r="L25" s="302"/>
      <c r="M25" s="302"/>
      <c r="N25" s="302"/>
      <c r="O25" s="302"/>
      <c r="P25" s="302"/>
      <c r="Q25" s="302"/>
      <c r="R25" s="302"/>
      <c r="S25" s="302"/>
      <c r="T25" s="302"/>
      <c r="U25" s="302"/>
      <c r="V25" s="302"/>
      <c r="W25" s="302"/>
      <c r="X25" s="302"/>
      <c r="Y25" s="302"/>
      <c r="Z25" s="302"/>
      <c r="AA25" s="302"/>
      <c r="AB25" s="302"/>
      <c r="AC25" s="302"/>
      <c r="AD25" s="302"/>
      <c r="AE25" s="302"/>
      <c r="AF25" s="302"/>
      <c r="AG25" s="302"/>
      <c r="AH25" s="302"/>
      <c r="AI25" s="302"/>
      <c r="AJ25" s="302"/>
      <c r="AK25" s="302"/>
      <c r="AL25" s="302"/>
      <c r="AM25" s="302"/>
      <c r="AN25" s="302"/>
      <c r="AO25" s="302"/>
      <c r="AP25" s="303"/>
      <c r="AQ25" s="303"/>
      <c r="AR25" s="303"/>
      <c r="AS25" s="304"/>
      <c r="AT25" s="292"/>
    </row>
    <row r="26" spans="1:46" s="297" customFormat="1" x14ac:dyDescent="0.15">
      <c r="A26" s="1180" t="s">
        <v>528</v>
      </c>
      <c r="B26" s="1180"/>
      <c r="C26" s="1180"/>
      <c r="D26" s="1180"/>
      <c r="E26" s="1180"/>
      <c r="F26" s="1180"/>
      <c r="G26" s="1180"/>
      <c r="H26" s="1180"/>
      <c r="I26" s="1180"/>
      <c r="J26" s="1180"/>
      <c r="K26" s="1180"/>
      <c r="L26" s="1180"/>
      <c r="M26" s="1180"/>
      <c r="N26" s="1180"/>
      <c r="O26" s="1180"/>
      <c r="P26" s="1180"/>
      <c r="Q26" s="1180"/>
      <c r="R26" s="1180"/>
      <c r="S26" s="1180"/>
      <c r="T26" s="1180"/>
      <c r="U26" s="1180"/>
      <c r="V26" s="1180"/>
      <c r="W26" s="1180"/>
      <c r="X26" s="1180"/>
      <c r="Y26" s="1180"/>
      <c r="Z26" s="1180"/>
      <c r="AA26" s="1180"/>
      <c r="AB26" s="1180"/>
      <c r="AC26" s="1180"/>
      <c r="AD26" s="1180"/>
      <c r="AE26" s="1180"/>
      <c r="AF26" s="1180"/>
      <c r="AG26" s="1180"/>
      <c r="AH26" s="1180"/>
      <c r="AI26" s="1180"/>
      <c r="AJ26" s="1180"/>
      <c r="AK26" s="1180"/>
      <c r="AL26" s="1180"/>
      <c r="AM26" s="1180"/>
      <c r="AN26" s="1180"/>
      <c r="AO26" s="1180"/>
      <c r="AP26" s="1180"/>
      <c r="AQ26" s="1180"/>
      <c r="AR26" s="1180"/>
      <c r="AS26" s="1180"/>
      <c r="AT26" s="263"/>
    </row>
    <row r="27" spans="1:46" x14ac:dyDescent="0.15">
      <c r="A27" s="305"/>
      <c r="AO27" s="258"/>
      <c r="AP27" s="258"/>
      <c r="AQ27" s="258"/>
      <c r="AR27" s="258"/>
      <c r="AS27" s="258"/>
      <c r="AT27" s="258"/>
    </row>
    <row r="28" spans="1:46" ht="17.25" x14ac:dyDescent="0.15">
      <c r="A28" s="259" t="s">
        <v>529</v>
      </c>
      <c r="B28" s="260"/>
      <c r="C28" s="260"/>
      <c r="D28" s="260"/>
      <c r="E28" s="260"/>
      <c r="F28" s="260"/>
      <c r="G28" s="260"/>
      <c r="H28" s="260"/>
      <c r="I28" s="260"/>
      <c r="J28" s="260"/>
      <c r="K28" s="260"/>
      <c r="L28" s="260"/>
      <c r="M28" s="260"/>
      <c r="N28" s="260"/>
      <c r="O28" s="260"/>
      <c r="P28" s="260"/>
      <c r="Q28" s="260"/>
      <c r="R28" s="260"/>
      <c r="S28" s="260"/>
      <c r="T28" s="260"/>
      <c r="U28" s="260"/>
      <c r="V28" s="260"/>
      <c r="W28" s="260"/>
      <c r="X28" s="260"/>
      <c r="Y28" s="260"/>
      <c r="Z28" s="260"/>
      <c r="AA28" s="260"/>
      <c r="AB28" s="260"/>
      <c r="AC28" s="260"/>
      <c r="AD28" s="260"/>
      <c r="AE28" s="260"/>
      <c r="AF28" s="260"/>
      <c r="AG28" s="260"/>
      <c r="AH28" s="260"/>
      <c r="AI28" s="260"/>
      <c r="AJ28" s="260"/>
      <c r="AK28" s="260"/>
      <c r="AL28" s="260"/>
      <c r="AM28" s="260"/>
      <c r="AN28" s="260"/>
      <c r="AO28" s="260"/>
      <c r="AP28" s="260"/>
      <c r="AQ28" s="260"/>
      <c r="AR28" s="260"/>
      <c r="AS28" s="306"/>
    </row>
    <row r="29" spans="1:46" x14ac:dyDescent="0.15">
      <c r="A29" s="262"/>
      <c r="B29" s="258"/>
      <c r="C29" s="258"/>
      <c r="D29" s="258"/>
      <c r="E29" s="258"/>
      <c r="F29" s="258"/>
      <c r="G29" s="258"/>
      <c r="H29" s="258"/>
      <c r="I29" s="258"/>
      <c r="J29" s="258"/>
      <c r="K29" s="258"/>
      <c r="L29" s="258"/>
      <c r="M29" s="258"/>
      <c r="N29" s="258"/>
      <c r="O29" s="258"/>
      <c r="P29" s="258"/>
      <c r="Q29" s="258"/>
      <c r="R29" s="258"/>
      <c r="S29" s="258"/>
      <c r="T29" s="258"/>
      <c r="U29" s="258"/>
      <c r="V29" s="258"/>
      <c r="W29" s="258"/>
      <c r="X29" s="258"/>
      <c r="Y29" s="258"/>
      <c r="Z29" s="258"/>
      <c r="AA29" s="258"/>
      <c r="AB29" s="258"/>
      <c r="AC29" s="258"/>
      <c r="AD29" s="258"/>
      <c r="AE29" s="258"/>
      <c r="AF29" s="258"/>
      <c r="AG29" s="258"/>
      <c r="AH29" s="258"/>
      <c r="AI29" s="258"/>
      <c r="AJ29" s="258"/>
      <c r="AK29" s="263" t="s">
        <v>530</v>
      </c>
      <c r="AL29" s="263"/>
      <c r="AM29" s="263"/>
      <c r="AN29" s="263"/>
      <c r="AO29" s="258"/>
      <c r="AP29" s="258"/>
      <c r="AQ29" s="258"/>
      <c r="AR29" s="258"/>
      <c r="AS29" s="307"/>
    </row>
    <row r="30" spans="1:46" ht="13.5" customHeight="1" x14ac:dyDescent="0.15">
      <c r="A30" s="262"/>
      <c r="B30" s="258"/>
      <c r="C30" s="258"/>
      <c r="D30" s="258"/>
      <c r="E30" s="258"/>
      <c r="F30" s="258"/>
      <c r="G30" s="258"/>
      <c r="H30" s="258"/>
      <c r="I30" s="258"/>
      <c r="J30" s="258"/>
      <c r="K30" s="258"/>
      <c r="L30" s="258"/>
      <c r="M30" s="258"/>
      <c r="N30" s="258"/>
      <c r="O30" s="258"/>
      <c r="P30" s="258"/>
      <c r="Q30" s="258"/>
      <c r="R30" s="258"/>
      <c r="S30" s="258"/>
      <c r="T30" s="258"/>
      <c r="U30" s="258"/>
      <c r="V30" s="258"/>
      <c r="W30" s="258"/>
      <c r="X30" s="258"/>
      <c r="Y30" s="258"/>
      <c r="Z30" s="258"/>
      <c r="AA30" s="258"/>
      <c r="AB30" s="258"/>
      <c r="AC30" s="258"/>
      <c r="AD30" s="258"/>
      <c r="AE30" s="258"/>
      <c r="AF30" s="258"/>
      <c r="AG30" s="258"/>
      <c r="AH30" s="258"/>
      <c r="AI30" s="258"/>
      <c r="AJ30" s="258"/>
      <c r="AK30" s="265"/>
      <c r="AL30" s="266"/>
      <c r="AM30" s="266"/>
      <c r="AN30" s="267"/>
      <c r="AO30" s="1181" t="s">
        <v>509</v>
      </c>
      <c r="AP30" s="268"/>
      <c r="AQ30" s="269" t="s">
        <v>510</v>
      </c>
      <c r="AR30" s="270"/>
    </row>
    <row r="31" spans="1:46" x14ac:dyDescent="0.15">
      <c r="A31" s="262"/>
      <c r="B31" s="258"/>
      <c r="C31" s="258"/>
      <c r="D31" s="258"/>
      <c r="E31" s="258"/>
      <c r="F31" s="258"/>
      <c r="G31" s="258"/>
      <c r="H31" s="258"/>
      <c r="I31" s="258"/>
      <c r="J31" s="258"/>
      <c r="K31" s="258"/>
      <c r="L31" s="258"/>
      <c r="M31" s="258"/>
      <c r="N31" s="258"/>
      <c r="O31" s="258"/>
      <c r="P31" s="258"/>
      <c r="Q31" s="258"/>
      <c r="R31" s="258"/>
      <c r="S31" s="258"/>
      <c r="T31" s="258"/>
      <c r="U31" s="258"/>
      <c r="V31" s="258"/>
      <c r="W31" s="258"/>
      <c r="X31" s="258"/>
      <c r="Y31" s="258"/>
      <c r="Z31" s="258"/>
      <c r="AA31" s="258"/>
      <c r="AB31" s="258"/>
      <c r="AC31" s="258"/>
      <c r="AD31" s="258"/>
      <c r="AE31" s="258"/>
      <c r="AF31" s="258"/>
      <c r="AG31" s="258"/>
      <c r="AH31" s="258"/>
      <c r="AI31" s="258"/>
      <c r="AJ31" s="258"/>
      <c r="AK31" s="271"/>
      <c r="AL31" s="272"/>
      <c r="AM31" s="272"/>
      <c r="AN31" s="273"/>
      <c r="AO31" s="1182"/>
      <c r="AP31" s="274" t="s">
        <v>511</v>
      </c>
      <c r="AQ31" s="275" t="s">
        <v>512</v>
      </c>
      <c r="AR31" s="276" t="s">
        <v>513</v>
      </c>
    </row>
    <row r="32" spans="1:46" ht="27" customHeight="1" x14ac:dyDescent="0.15">
      <c r="A32" s="262"/>
      <c r="B32" s="258"/>
      <c r="C32" s="258"/>
      <c r="D32" s="258"/>
      <c r="E32" s="258"/>
      <c r="F32" s="258"/>
      <c r="G32" s="258"/>
      <c r="H32" s="258"/>
      <c r="I32" s="258"/>
      <c r="J32" s="258"/>
      <c r="K32" s="258"/>
      <c r="L32" s="258"/>
      <c r="M32" s="258"/>
      <c r="N32" s="258"/>
      <c r="O32" s="258"/>
      <c r="P32" s="258"/>
      <c r="Q32" s="258"/>
      <c r="R32" s="258"/>
      <c r="S32" s="258"/>
      <c r="T32" s="258"/>
      <c r="U32" s="258"/>
      <c r="V32" s="258"/>
      <c r="W32" s="258"/>
      <c r="X32" s="258"/>
      <c r="Y32" s="258"/>
      <c r="Z32" s="258"/>
      <c r="AA32" s="258"/>
      <c r="AB32" s="258"/>
      <c r="AC32" s="258"/>
      <c r="AD32" s="258"/>
      <c r="AE32" s="258"/>
      <c r="AF32" s="258"/>
      <c r="AG32" s="258"/>
      <c r="AH32" s="258"/>
      <c r="AI32" s="258"/>
      <c r="AJ32" s="258"/>
      <c r="AK32" s="1197" t="s">
        <v>531</v>
      </c>
      <c r="AL32" s="1198"/>
      <c r="AM32" s="1198"/>
      <c r="AN32" s="1199"/>
      <c r="AO32" s="308">
        <v>917929</v>
      </c>
      <c r="AP32" s="308">
        <v>68045</v>
      </c>
      <c r="AQ32" s="309">
        <v>59538</v>
      </c>
      <c r="AR32" s="310">
        <v>14.3</v>
      </c>
    </row>
    <row r="33" spans="1:46" ht="13.5" customHeight="1" x14ac:dyDescent="0.15">
      <c r="A33" s="262"/>
      <c r="B33" s="258"/>
      <c r="C33" s="258"/>
      <c r="D33" s="258"/>
      <c r="E33" s="258"/>
      <c r="F33" s="258"/>
      <c r="G33" s="258"/>
      <c r="H33" s="258"/>
      <c r="I33" s="258"/>
      <c r="J33" s="258"/>
      <c r="K33" s="258"/>
      <c r="L33" s="258"/>
      <c r="M33" s="258"/>
      <c r="N33" s="258"/>
      <c r="O33" s="258"/>
      <c r="P33" s="258"/>
      <c r="Q33" s="258"/>
      <c r="R33" s="258"/>
      <c r="S33" s="258"/>
      <c r="T33" s="258"/>
      <c r="U33" s="258"/>
      <c r="V33" s="258"/>
      <c r="W33" s="258"/>
      <c r="X33" s="258"/>
      <c r="Y33" s="258"/>
      <c r="Z33" s="258"/>
      <c r="AA33" s="258"/>
      <c r="AB33" s="258"/>
      <c r="AC33" s="258"/>
      <c r="AD33" s="258"/>
      <c r="AE33" s="258"/>
      <c r="AF33" s="258"/>
      <c r="AG33" s="258"/>
      <c r="AH33" s="258"/>
      <c r="AI33" s="258"/>
      <c r="AJ33" s="258"/>
      <c r="AK33" s="1197" t="s">
        <v>532</v>
      </c>
      <c r="AL33" s="1198"/>
      <c r="AM33" s="1198"/>
      <c r="AN33" s="1199"/>
      <c r="AO33" s="308" t="s">
        <v>518</v>
      </c>
      <c r="AP33" s="308" t="s">
        <v>518</v>
      </c>
      <c r="AQ33" s="309" t="s">
        <v>518</v>
      </c>
      <c r="AR33" s="310" t="s">
        <v>518</v>
      </c>
    </row>
    <row r="34" spans="1:46" ht="27" customHeight="1" x14ac:dyDescent="0.15">
      <c r="A34" s="262"/>
      <c r="B34" s="258"/>
      <c r="C34" s="258"/>
      <c r="D34" s="258"/>
      <c r="E34" s="258"/>
      <c r="F34" s="258"/>
      <c r="G34" s="258"/>
      <c r="H34" s="258"/>
      <c r="I34" s="258"/>
      <c r="J34" s="258"/>
      <c r="K34" s="258"/>
      <c r="L34" s="258"/>
      <c r="M34" s="258"/>
      <c r="N34" s="258"/>
      <c r="O34" s="258"/>
      <c r="P34" s="258"/>
      <c r="Q34" s="258"/>
      <c r="R34" s="258"/>
      <c r="S34" s="258"/>
      <c r="T34" s="258"/>
      <c r="U34" s="258"/>
      <c r="V34" s="258"/>
      <c r="W34" s="258"/>
      <c r="X34" s="258"/>
      <c r="Y34" s="258"/>
      <c r="Z34" s="258"/>
      <c r="AA34" s="258"/>
      <c r="AB34" s="258"/>
      <c r="AC34" s="258"/>
      <c r="AD34" s="258"/>
      <c r="AE34" s="258"/>
      <c r="AF34" s="258"/>
      <c r="AG34" s="258"/>
      <c r="AH34" s="258"/>
      <c r="AI34" s="258"/>
      <c r="AJ34" s="258"/>
      <c r="AK34" s="1197" t="s">
        <v>533</v>
      </c>
      <c r="AL34" s="1198"/>
      <c r="AM34" s="1198"/>
      <c r="AN34" s="1199"/>
      <c r="AO34" s="308" t="s">
        <v>518</v>
      </c>
      <c r="AP34" s="308" t="s">
        <v>518</v>
      </c>
      <c r="AQ34" s="309" t="s">
        <v>518</v>
      </c>
      <c r="AR34" s="310" t="s">
        <v>518</v>
      </c>
    </row>
    <row r="35" spans="1:46" ht="27" customHeight="1" x14ac:dyDescent="0.15">
      <c r="A35" s="262"/>
      <c r="B35" s="258"/>
      <c r="C35" s="258"/>
      <c r="D35" s="258"/>
      <c r="E35" s="258"/>
      <c r="F35" s="258"/>
      <c r="G35" s="258"/>
      <c r="H35" s="258"/>
      <c r="I35" s="258"/>
      <c r="J35" s="258"/>
      <c r="K35" s="258"/>
      <c r="L35" s="258"/>
      <c r="M35" s="258"/>
      <c r="N35" s="258"/>
      <c r="O35" s="258"/>
      <c r="P35" s="258"/>
      <c r="Q35" s="258"/>
      <c r="R35" s="258"/>
      <c r="S35" s="258"/>
      <c r="T35" s="258"/>
      <c r="U35" s="258"/>
      <c r="V35" s="258"/>
      <c r="W35" s="258"/>
      <c r="X35" s="258"/>
      <c r="Y35" s="258"/>
      <c r="Z35" s="258"/>
      <c r="AA35" s="258"/>
      <c r="AB35" s="258"/>
      <c r="AC35" s="258"/>
      <c r="AD35" s="258"/>
      <c r="AE35" s="258"/>
      <c r="AF35" s="258"/>
      <c r="AG35" s="258"/>
      <c r="AH35" s="258"/>
      <c r="AI35" s="258"/>
      <c r="AJ35" s="258"/>
      <c r="AK35" s="1197" t="s">
        <v>534</v>
      </c>
      <c r="AL35" s="1198"/>
      <c r="AM35" s="1198"/>
      <c r="AN35" s="1199"/>
      <c r="AO35" s="308">
        <v>193899</v>
      </c>
      <c r="AP35" s="308">
        <v>14374</v>
      </c>
      <c r="AQ35" s="309">
        <v>21589</v>
      </c>
      <c r="AR35" s="310">
        <v>-33.4</v>
      </c>
    </row>
    <row r="36" spans="1:46" ht="27" customHeight="1" x14ac:dyDescent="0.15">
      <c r="A36" s="262"/>
      <c r="B36" s="258"/>
      <c r="C36" s="258"/>
      <c r="D36" s="258"/>
      <c r="E36" s="258"/>
      <c r="F36" s="258"/>
      <c r="G36" s="258"/>
      <c r="H36" s="258"/>
      <c r="I36" s="258"/>
      <c r="J36" s="258"/>
      <c r="K36" s="258"/>
      <c r="L36" s="258"/>
      <c r="M36" s="258"/>
      <c r="N36" s="258"/>
      <c r="O36" s="258"/>
      <c r="P36" s="258"/>
      <c r="Q36" s="258"/>
      <c r="R36" s="258"/>
      <c r="S36" s="258"/>
      <c r="T36" s="258"/>
      <c r="U36" s="258"/>
      <c r="V36" s="258"/>
      <c r="W36" s="258"/>
      <c r="X36" s="258"/>
      <c r="Y36" s="258"/>
      <c r="Z36" s="258"/>
      <c r="AA36" s="258"/>
      <c r="AB36" s="258"/>
      <c r="AC36" s="258"/>
      <c r="AD36" s="258"/>
      <c r="AE36" s="258"/>
      <c r="AF36" s="258"/>
      <c r="AG36" s="258"/>
      <c r="AH36" s="258"/>
      <c r="AI36" s="258"/>
      <c r="AJ36" s="258"/>
      <c r="AK36" s="1197" t="s">
        <v>535</v>
      </c>
      <c r="AL36" s="1198"/>
      <c r="AM36" s="1198"/>
      <c r="AN36" s="1199"/>
      <c r="AO36" s="308">
        <v>12391</v>
      </c>
      <c r="AP36" s="308">
        <v>919</v>
      </c>
      <c r="AQ36" s="309">
        <v>5101</v>
      </c>
      <c r="AR36" s="310">
        <v>-82</v>
      </c>
    </row>
    <row r="37" spans="1:46" ht="13.5" customHeight="1" x14ac:dyDescent="0.15">
      <c r="A37" s="262"/>
      <c r="B37" s="258"/>
      <c r="C37" s="258"/>
      <c r="D37" s="258"/>
      <c r="E37" s="258"/>
      <c r="F37" s="258"/>
      <c r="G37" s="258"/>
      <c r="H37" s="258"/>
      <c r="I37" s="258"/>
      <c r="J37" s="258"/>
      <c r="K37" s="258"/>
      <c r="L37" s="258"/>
      <c r="M37" s="258"/>
      <c r="N37" s="258"/>
      <c r="O37" s="258"/>
      <c r="P37" s="258"/>
      <c r="Q37" s="258"/>
      <c r="R37" s="258"/>
      <c r="S37" s="258"/>
      <c r="T37" s="258"/>
      <c r="U37" s="258"/>
      <c r="V37" s="258"/>
      <c r="W37" s="258"/>
      <c r="X37" s="258"/>
      <c r="Y37" s="258"/>
      <c r="Z37" s="258"/>
      <c r="AA37" s="258"/>
      <c r="AB37" s="258"/>
      <c r="AC37" s="258"/>
      <c r="AD37" s="258"/>
      <c r="AE37" s="258"/>
      <c r="AF37" s="258"/>
      <c r="AG37" s="258"/>
      <c r="AH37" s="258"/>
      <c r="AI37" s="258"/>
      <c r="AJ37" s="258"/>
      <c r="AK37" s="1197" t="s">
        <v>536</v>
      </c>
      <c r="AL37" s="1198"/>
      <c r="AM37" s="1198"/>
      <c r="AN37" s="1199"/>
      <c r="AO37" s="308">
        <v>42488</v>
      </c>
      <c r="AP37" s="308">
        <v>3150</v>
      </c>
      <c r="AQ37" s="309">
        <v>610</v>
      </c>
      <c r="AR37" s="310">
        <v>416.4</v>
      </c>
    </row>
    <row r="38" spans="1:46" ht="27" customHeight="1" x14ac:dyDescent="0.15">
      <c r="A38" s="262"/>
      <c r="B38" s="258"/>
      <c r="C38" s="258"/>
      <c r="D38" s="258"/>
      <c r="E38" s="258"/>
      <c r="F38" s="258"/>
      <c r="G38" s="258"/>
      <c r="H38" s="258"/>
      <c r="I38" s="258"/>
      <c r="J38" s="258"/>
      <c r="K38" s="258"/>
      <c r="L38" s="258"/>
      <c r="M38" s="258"/>
      <c r="N38" s="258"/>
      <c r="O38" s="258"/>
      <c r="P38" s="258"/>
      <c r="Q38" s="258"/>
      <c r="R38" s="258"/>
      <c r="S38" s="258"/>
      <c r="T38" s="258"/>
      <c r="U38" s="258"/>
      <c r="V38" s="258"/>
      <c r="W38" s="258"/>
      <c r="X38" s="258"/>
      <c r="Y38" s="258"/>
      <c r="Z38" s="258"/>
      <c r="AA38" s="258"/>
      <c r="AB38" s="258"/>
      <c r="AC38" s="258"/>
      <c r="AD38" s="258"/>
      <c r="AE38" s="258"/>
      <c r="AF38" s="258"/>
      <c r="AG38" s="258"/>
      <c r="AH38" s="258"/>
      <c r="AI38" s="258"/>
      <c r="AJ38" s="258"/>
      <c r="AK38" s="1200" t="s">
        <v>537</v>
      </c>
      <c r="AL38" s="1201"/>
      <c r="AM38" s="1201"/>
      <c r="AN38" s="1202"/>
      <c r="AO38" s="311" t="s">
        <v>518</v>
      </c>
      <c r="AP38" s="311" t="s">
        <v>518</v>
      </c>
      <c r="AQ38" s="312">
        <v>3</v>
      </c>
      <c r="AR38" s="300" t="s">
        <v>518</v>
      </c>
      <c r="AS38" s="307"/>
    </row>
    <row r="39" spans="1:46" x14ac:dyDescent="0.15">
      <c r="A39" s="262"/>
      <c r="B39" s="258"/>
      <c r="C39" s="258"/>
      <c r="D39" s="258"/>
      <c r="E39" s="258"/>
      <c r="F39" s="258"/>
      <c r="G39" s="258"/>
      <c r="H39" s="258"/>
      <c r="I39" s="258"/>
      <c r="J39" s="258"/>
      <c r="K39" s="258"/>
      <c r="L39" s="258"/>
      <c r="M39" s="258"/>
      <c r="N39" s="258"/>
      <c r="O39" s="258"/>
      <c r="P39" s="258"/>
      <c r="Q39" s="258"/>
      <c r="R39" s="258"/>
      <c r="S39" s="258"/>
      <c r="T39" s="258"/>
      <c r="U39" s="258"/>
      <c r="V39" s="258"/>
      <c r="W39" s="258"/>
      <c r="X39" s="258"/>
      <c r="Y39" s="258"/>
      <c r="Z39" s="258"/>
      <c r="AA39" s="258"/>
      <c r="AB39" s="258"/>
      <c r="AC39" s="258"/>
      <c r="AD39" s="258"/>
      <c r="AE39" s="258"/>
      <c r="AF39" s="258"/>
      <c r="AG39" s="258"/>
      <c r="AH39" s="258"/>
      <c r="AI39" s="258"/>
      <c r="AJ39" s="258"/>
      <c r="AK39" s="1200" t="s">
        <v>538</v>
      </c>
      <c r="AL39" s="1201"/>
      <c r="AM39" s="1201"/>
      <c r="AN39" s="1202"/>
      <c r="AO39" s="308">
        <v>-3509</v>
      </c>
      <c r="AP39" s="308">
        <v>-260</v>
      </c>
      <c r="AQ39" s="309">
        <v>-1700</v>
      </c>
      <c r="AR39" s="310">
        <v>-84.7</v>
      </c>
      <c r="AS39" s="307"/>
    </row>
    <row r="40" spans="1:46" ht="27" customHeight="1" x14ac:dyDescent="0.15">
      <c r="A40" s="262"/>
      <c r="B40" s="258"/>
      <c r="C40" s="258"/>
      <c r="D40" s="258"/>
      <c r="E40" s="258"/>
      <c r="F40" s="258"/>
      <c r="G40" s="258"/>
      <c r="H40" s="258"/>
      <c r="I40" s="258"/>
      <c r="J40" s="258"/>
      <c r="K40" s="258"/>
      <c r="L40" s="258"/>
      <c r="M40" s="258"/>
      <c r="N40" s="258"/>
      <c r="O40" s="258"/>
      <c r="P40" s="258"/>
      <c r="Q40" s="258"/>
      <c r="R40" s="258"/>
      <c r="S40" s="258"/>
      <c r="T40" s="258"/>
      <c r="U40" s="258"/>
      <c r="V40" s="258"/>
      <c r="W40" s="258"/>
      <c r="X40" s="258"/>
      <c r="Y40" s="258"/>
      <c r="Z40" s="258"/>
      <c r="AA40" s="258"/>
      <c r="AB40" s="258"/>
      <c r="AC40" s="258"/>
      <c r="AD40" s="258"/>
      <c r="AE40" s="258"/>
      <c r="AF40" s="258"/>
      <c r="AG40" s="258"/>
      <c r="AH40" s="258"/>
      <c r="AI40" s="258"/>
      <c r="AJ40" s="258"/>
      <c r="AK40" s="1197" t="s">
        <v>539</v>
      </c>
      <c r="AL40" s="1198"/>
      <c r="AM40" s="1198"/>
      <c r="AN40" s="1199"/>
      <c r="AO40" s="308">
        <v>-659591</v>
      </c>
      <c r="AP40" s="308">
        <v>-48895</v>
      </c>
      <c r="AQ40" s="309">
        <v>-57744</v>
      </c>
      <c r="AR40" s="310">
        <v>-15.3</v>
      </c>
      <c r="AS40" s="307"/>
    </row>
    <row r="41" spans="1:46" x14ac:dyDescent="0.15">
      <c r="A41" s="262"/>
      <c r="B41" s="258"/>
      <c r="C41" s="258"/>
      <c r="D41" s="258"/>
      <c r="E41" s="258"/>
      <c r="F41" s="258"/>
      <c r="G41" s="258"/>
      <c r="H41" s="258"/>
      <c r="I41" s="258"/>
      <c r="J41" s="258"/>
      <c r="K41" s="258"/>
      <c r="L41" s="258"/>
      <c r="M41" s="258"/>
      <c r="N41" s="258"/>
      <c r="O41" s="258"/>
      <c r="P41" s="258"/>
      <c r="Q41" s="258"/>
      <c r="R41" s="258"/>
      <c r="S41" s="258"/>
      <c r="T41" s="258"/>
      <c r="U41" s="258"/>
      <c r="V41" s="258"/>
      <c r="W41" s="258"/>
      <c r="X41" s="258"/>
      <c r="Y41" s="258"/>
      <c r="Z41" s="258"/>
      <c r="AA41" s="258"/>
      <c r="AB41" s="258"/>
      <c r="AC41" s="258"/>
      <c r="AD41" s="258"/>
      <c r="AE41" s="258"/>
      <c r="AF41" s="258"/>
      <c r="AG41" s="258"/>
      <c r="AH41" s="258"/>
      <c r="AI41" s="258"/>
      <c r="AJ41" s="258"/>
      <c r="AK41" s="1203" t="s">
        <v>294</v>
      </c>
      <c r="AL41" s="1204"/>
      <c r="AM41" s="1204"/>
      <c r="AN41" s="1205"/>
      <c r="AO41" s="308">
        <v>503607</v>
      </c>
      <c r="AP41" s="308">
        <v>37332</v>
      </c>
      <c r="AQ41" s="309">
        <v>27397</v>
      </c>
      <c r="AR41" s="310">
        <v>36.299999999999997</v>
      </c>
      <c r="AS41" s="307"/>
    </row>
    <row r="42" spans="1:46" x14ac:dyDescent="0.15">
      <c r="A42" s="262"/>
      <c r="B42" s="258"/>
      <c r="C42" s="258"/>
      <c r="D42" s="258"/>
      <c r="E42" s="258"/>
      <c r="F42" s="258"/>
      <c r="G42" s="258"/>
      <c r="H42" s="258"/>
      <c r="I42" s="258"/>
      <c r="J42" s="258"/>
      <c r="K42" s="258"/>
      <c r="L42" s="258"/>
      <c r="M42" s="258"/>
      <c r="N42" s="258"/>
      <c r="O42" s="258"/>
      <c r="P42" s="258"/>
      <c r="Q42" s="258"/>
      <c r="R42" s="258"/>
      <c r="S42" s="258"/>
      <c r="T42" s="258"/>
      <c r="U42" s="258"/>
      <c r="V42" s="258"/>
      <c r="W42" s="258"/>
      <c r="X42" s="258"/>
      <c r="Y42" s="258"/>
      <c r="Z42" s="258"/>
      <c r="AA42" s="258"/>
      <c r="AB42" s="258"/>
      <c r="AC42" s="258"/>
      <c r="AD42" s="258"/>
      <c r="AE42" s="258"/>
      <c r="AF42" s="258"/>
      <c r="AG42" s="258"/>
      <c r="AH42" s="258"/>
      <c r="AI42" s="258"/>
      <c r="AJ42" s="258"/>
      <c r="AK42" s="313" t="s">
        <v>540</v>
      </c>
      <c r="AL42" s="258"/>
      <c r="AM42" s="258"/>
      <c r="AN42" s="258"/>
      <c r="AO42" s="258"/>
      <c r="AP42" s="258"/>
      <c r="AQ42" s="284"/>
      <c r="AR42" s="284"/>
      <c r="AS42" s="307"/>
    </row>
    <row r="43" spans="1:46" x14ac:dyDescent="0.15">
      <c r="A43" s="262"/>
      <c r="B43" s="258"/>
      <c r="C43" s="258"/>
      <c r="D43" s="258"/>
      <c r="E43" s="258"/>
      <c r="F43" s="258"/>
      <c r="G43" s="258"/>
      <c r="H43" s="258"/>
      <c r="I43" s="258"/>
      <c r="J43" s="258"/>
      <c r="K43" s="258"/>
      <c r="L43" s="258"/>
      <c r="M43" s="258"/>
      <c r="N43" s="258"/>
      <c r="O43" s="258"/>
      <c r="P43" s="258"/>
      <c r="Q43" s="258"/>
      <c r="R43" s="258"/>
      <c r="S43" s="258"/>
      <c r="T43" s="258"/>
      <c r="U43" s="258"/>
      <c r="V43" s="258"/>
      <c r="W43" s="258"/>
      <c r="X43" s="258"/>
      <c r="Y43" s="258"/>
      <c r="Z43" s="258"/>
      <c r="AA43" s="258"/>
      <c r="AB43" s="258"/>
      <c r="AC43" s="258"/>
      <c r="AD43" s="258"/>
      <c r="AE43" s="258"/>
      <c r="AF43" s="258"/>
      <c r="AG43" s="258"/>
      <c r="AH43" s="258"/>
      <c r="AI43" s="258"/>
      <c r="AJ43" s="258"/>
      <c r="AK43" s="258"/>
      <c r="AL43" s="258"/>
      <c r="AM43" s="258"/>
      <c r="AN43" s="258"/>
      <c r="AO43" s="258"/>
      <c r="AP43" s="314"/>
      <c r="AQ43" s="284"/>
      <c r="AR43" s="258"/>
      <c r="AS43" s="307"/>
    </row>
    <row r="44" spans="1:46" x14ac:dyDescent="0.15">
      <c r="A44" s="262"/>
      <c r="B44" s="258"/>
      <c r="C44" s="258"/>
      <c r="D44" s="258"/>
      <c r="E44" s="258"/>
      <c r="F44" s="258"/>
      <c r="G44" s="258"/>
      <c r="H44" s="258"/>
      <c r="I44" s="258"/>
      <c r="J44" s="258"/>
      <c r="K44" s="258"/>
      <c r="L44" s="258"/>
      <c r="M44" s="258"/>
      <c r="N44" s="258"/>
      <c r="O44" s="258"/>
      <c r="P44" s="258"/>
      <c r="Q44" s="258"/>
      <c r="R44" s="258"/>
      <c r="S44" s="258"/>
      <c r="T44" s="258"/>
      <c r="U44" s="258"/>
      <c r="V44" s="258"/>
      <c r="W44" s="258"/>
      <c r="X44" s="258"/>
      <c r="Y44" s="258"/>
      <c r="Z44" s="258"/>
      <c r="AA44" s="258"/>
      <c r="AB44" s="258"/>
      <c r="AC44" s="258"/>
      <c r="AD44" s="258"/>
      <c r="AE44" s="258"/>
      <c r="AF44" s="258"/>
      <c r="AG44" s="258"/>
      <c r="AH44" s="258"/>
      <c r="AI44" s="258"/>
      <c r="AJ44" s="258"/>
      <c r="AK44" s="258"/>
      <c r="AL44" s="258"/>
      <c r="AM44" s="258"/>
      <c r="AN44" s="258"/>
      <c r="AO44" s="258"/>
      <c r="AP44" s="258"/>
      <c r="AQ44" s="284"/>
      <c r="AR44" s="258"/>
    </row>
    <row r="45" spans="1:46" x14ac:dyDescent="0.15">
      <c r="A45" s="260"/>
      <c r="B45" s="260"/>
      <c r="C45" s="260"/>
      <c r="D45" s="260"/>
      <c r="E45" s="260"/>
      <c r="F45" s="260"/>
      <c r="G45" s="260"/>
      <c r="H45" s="260"/>
      <c r="I45" s="260"/>
      <c r="J45" s="260"/>
      <c r="K45" s="260"/>
      <c r="L45" s="260"/>
      <c r="M45" s="260"/>
      <c r="N45" s="260"/>
      <c r="O45" s="260"/>
      <c r="P45" s="260"/>
      <c r="Q45" s="260"/>
      <c r="R45" s="260"/>
      <c r="S45" s="260"/>
      <c r="T45" s="260"/>
      <c r="U45" s="260"/>
      <c r="V45" s="260"/>
      <c r="W45" s="260"/>
      <c r="X45" s="260"/>
      <c r="Y45" s="260"/>
      <c r="Z45" s="260"/>
      <c r="AA45" s="260"/>
      <c r="AB45" s="260"/>
      <c r="AC45" s="260"/>
      <c r="AD45" s="260"/>
      <c r="AE45" s="260"/>
      <c r="AF45" s="260"/>
      <c r="AG45" s="260"/>
      <c r="AH45" s="260"/>
      <c r="AI45" s="260"/>
      <c r="AJ45" s="260"/>
      <c r="AK45" s="260"/>
      <c r="AL45" s="260"/>
      <c r="AM45" s="260"/>
      <c r="AN45" s="260"/>
      <c r="AO45" s="260"/>
      <c r="AP45" s="260"/>
      <c r="AQ45" s="315"/>
      <c r="AR45" s="260"/>
      <c r="AS45" s="260"/>
      <c r="AT45" s="258"/>
    </row>
    <row r="46" spans="1:46" x14ac:dyDescent="0.15">
      <c r="A46" s="316"/>
      <c r="B46" s="316"/>
      <c r="C46" s="316"/>
      <c r="D46" s="316"/>
      <c r="E46" s="316"/>
      <c r="F46" s="316"/>
      <c r="G46" s="316"/>
      <c r="H46" s="316"/>
      <c r="I46" s="316"/>
      <c r="J46" s="316"/>
      <c r="K46" s="316"/>
      <c r="L46" s="316"/>
      <c r="M46" s="316"/>
      <c r="N46" s="316"/>
      <c r="O46" s="316"/>
      <c r="P46" s="316"/>
      <c r="Q46" s="316"/>
      <c r="R46" s="316"/>
      <c r="S46" s="316"/>
      <c r="T46" s="316"/>
      <c r="U46" s="316"/>
      <c r="V46" s="316"/>
      <c r="W46" s="316"/>
      <c r="X46" s="316"/>
      <c r="Y46" s="316"/>
      <c r="Z46" s="316"/>
      <c r="AA46" s="316"/>
      <c r="AB46" s="316"/>
      <c r="AC46" s="316"/>
      <c r="AD46" s="316"/>
      <c r="AE46" s="316"/>
      <c r="AF46" s="316"/>
      <c r="AG46" s="316"/>
      <c r="AH46" s="316"/>
      <c r="AI46" s="316"/>
      <c r="AJ46" s="316"/>
      <c r="AK46" s="316"/>
      <c r="AL46" s="316"/>
      <c r="AM46" s="316"/>
      <c r="AN46" s="316"/>
      <c r="AO46" s="316"/>
      <c r="AP46" s="316"/>
      <c r="AQ46" s="316"/>
      <c r="AR46" s="316"/>
      <c r="AS46" s="316"/>
      <c r="AT46" s="258"/>
    </row>
    <row r="47" spans="1:46" ht="17.25" customHeight="1" x14ac:dyDescent="0.15">
      <c r="A47" s="317" t="s">
        <v>541</v>
      </c>
      <c r="B47" s="258"/>
      <c r="C47" s="258"/>
      <c r="D47" s="258"/>
      <c r="E47" s="258"/>
      <c r="F47" s="258"/>
      <c r="G47" s="258"/>
      <c r="H47" s="258"/>
      <c r="I47" s="258"/>
      <c r="J47" s="258"/>
      <c r="K47" s="258"/>
      <c r="L47" s="258"/>
      <c r="M47" s="258"/>
      <c r="N47" s="258"/>
      <c r="O47" s="258"/>
      <c r="P47" s="258"/>
      <c r="Q47" s="258"/>
      <c r="R47" s="258"/>
      <c r="S47" s="258"/>
      <c r="T47" s="258"/>
      <c r="U47" s="258"/>
      <c r="V47" s="258"/>
      <c r="W47" s="258"/>
      <c r="X47" s="258"/>
      <c r="Y47" s="258"/>
      <c r="Z47" s="258"/>
      <c r="AA47" s="258"/>
      <c r="AB47" s="258"/>
      <c r="AC47" s="258"/>
      <c r="AD47" s="258"/>
      <c r="AE47" s="258"/>
      <c r="AF47" s="258"/>
      <c r="AG47" s="258"/>
      <c r="AH47" s="258"/>
      <c r="AI47" s="258"/>
      <c r="AJ47" s="258"/>
      <c r="AK47" s="258"/>
      <c r="AL47" s="258"/>
      <c r="AM47" s="258"/>
      <c r="AN47" s="258"/>
      <c r="AO47" s="258"/>
      <c r="AP47" s="258"/>
      <c r="AQ47" s="258"/>
      <c r="AR47" s="258"/>
    </row>
    <row r="48" spans="1:46" x14ac:dyDescent="0.15">
      <c r="A48" s="262"/>
      <c r="B48" s="258"/>
      <c r="C48" s="258"/>
      <c r="D48" s="258"/>
      <c r="E48" s="258"/>
      <c r="F48" s="258"/>
      <c r="G48" s="258"/>
      <c r="H48" s="258"/>
      <c r="I48" s="258"/>
      <c r="J48" s="258"/>
      <c r="K48" s="258"/>
      <c r="L48" s="258"/>
      <c r="M48" s="258"/>
      <c r="N48" s="258"/>
      <c r="O48" s="258"/>
      <c r="P48" s="258"/>
      <c r="Q48" s="258"/>
      <c r="R48" s="258"/>
      <c r="S48" s="258"/>
      <c r="T48" s="258"/>
      <c r="U48" s="258"/>
      <c r="V48" s="258"/>
      <c r="W48" s="258"/>
      <c r="X48" s="258"/>
      <c r="Y48" s="258"/>
      <c r="Z48" s="258"/>
      <c r="AA48" s="258"/>
      <c r="AB48" s="258"/>
      <c r="AC48" s="258"/>
      <c r="AD48" s="258"/>
      <c r="AE48" s="258"/>
      <c r="AF48" s="258"/>
      <c r="AG48" s="258"/>
      <c r="AH48" s="258"/>
      <c r="AI48" s="258"/>
      <c r="AJ48" s="258"/>
      <c r="AK48" s="318" t="s">
        <v>542</v>
      </c>
      <c r="AL48" s="318"/>
      <c r="AM48" s="318"/>
      <c r="AN48" s="318"/>
      <c r="AO48" s="318"/>
      <c r="AP48" s="318"/>
      <c r="AQ48" s="319"/>
      <c r="AR48" s="318"/>
    </row>
    <row r="49" spans="1:44" ht="13.5" customHeight="1" x14ac:dyDescent="0.15">
      <c r="A49" s="262"/>
      <c r="B49" s="258"/>
      <c r="C49" s="258"/>
      <c r="D49" s="258"/>
      <c r="E49" s="258"/>
      <c r="F49" s="258"/>
      <c r="G49" s="258"/>
      <c r="H49" s="258"/>
      <c r="I49" s="258"/>
      <c r="J49" s="258"/>
      <c r="K49" s="258"/>
      <c r="L49" s="258"/>
      <c r="M49" s="258"/>
      <c r="N49" s="258"/>
      <c r="O49" s="258"/>
      <c r="P49" s="258"/>
      <c r="Q49" s="258"/>
      <c r="R49" s="258"/>
      <c r="S49" s="258"/>
      <c r="T49" s="258"/>
      <c r="U49" s="258"/>
      <c r="V49" s="258"/>
      <c r="W49" s="258"/>
      <c r="X49" s="258"/>
      <c r="Y49" s="258"/>
      <c r="Z49" s="258"/>
      <c r="AA49" s="258"/>
      <c r="AB49" s="258"/>
      <c r="AC49" s="258"/>
      <c r="AD49" s="258"/>
      <c r="AE49" s="258"/>
      <c r="AF49" s="258"/>
      <c r="AG49" s="258"/>
      <c r="AH49" s="258"/>
      <c r="AI49" s="258"/>
      <c r="AJ49" s="258"/>
      <c r="AK49" s="320"/>
      <c r="AL49" s="321"/>
      <c r="AM49" s="1192" t="s">
        <v>509</v>
      </c>
      <c r="AN49" s="1194" t="s">
        <v>543</v>
      </c>
      <c r="AO49" s="1195"/>
      <c r="AP49" s="1195"/>
      <c r="AQ49" s="1195"/>
      <c r="AR49" s="1196"/>
    </row>
    <row r="50" spans="1:44" x14ac:dyDescent="0.15">
      <c r="A50" s="262"/>
      <c r="B50" s="258"/>
      <c r="C50" s="258"/>
      <c r="D50" s="258"/>
      <c r="E50" s="258"/>
      <c r="F50" s="258"/>
      <c r="G50" s="258"/>
      <c r="H50" s="258"/>
      <c r="I50" s="258"/>
      <c r="J50" s="258"/>
      <c r="K50" s="258"/>
      <c r="L50" s="258"/>
      <c r="M50" s="258"/>
      <c r="N50" s="258"/>
      <c r="O50" s="258"/>
      <c r="P50" s="258"/>
      <c r="Q50" s="258"/>
      <c r="R50" s="258"/>
      <c r="S50" s="258"/>
      <c r="T50" s="258"/>
      <c r="U50" s="258"/>
      <c r="V50" s="258"/>
      <c r="W50" s="258"/>
      <c r="X50" s="258"/>
      <c r="Y50" s="258"/>
      <c r="Z50" s="258"/>
      <c r="AA50" s="258"/>
      <c r="AB50" s="258"/>
      <c r="AC50" s="258"/>
      <c r="AD50" s="258"/>
      <c r="AE50" s="258"/>
      <c r="AF50" s="258"/>
      <c r="AG50" s="258"/>
      <c r="AH50" s="258"/>
      <c r="AI50" s="258"/>
      <c r="AJ50" s="258"/>
      <c r="AK50" s="322"/>
      <c r="AL50" s="323"/>
      <c r="AM50" s="1193"/>
      <c r="AN50" s="324" t="s">
        <v>544</v>
      </c>
      <c r="AO50" s="325" t="s">
        <v>545</v>
      </c>
      <c r="AP50" s="326" t="s">
        <v>546</v>
      </c>
      <c r="AQ50" s="327" t="s">
        <v>547</v>
      </c>
      <c r="AR50" s="328" t="s">
        <v>548</v>
      </c>
    </row>
    <row r="51" spans="1:44" x14ac:dyDescent="0.15">
      <c r="A51" s="262"/>
      <c r="B51" s="258"/>
      <c r="C51" s="258"/>
      <c r="D51" s="258"/>
      <c r="E51" s="258"/>
      <c r="F51" s="258"/>
      <c r="G51" s="258"/>
      <c r="H51" s="258"/>
      <c r="I51" s="258"/>
      <c r="J51" s="258"/>
      <c r="K51" s="258"/>
      <c r="L51" s="258"/>
      <c r="M51" s="258"/>
      <c r="N51" s="258"/>
      <c r="O51" s="258"/>
      <c r="P51" s="258"/>
      <c r="Q51" s="258"/>
      <c r="R51" s="258"/>
      <c r="S51" s="258"/>
      <c r="T51" s="258"/>
      <c r="U51" s="258"/>
      <c r="V51" s="258"/>
      <c r="W51" s="258"/>
      <c r="X51" s="258"/>
      <c r="Y51" s="258"/>
      <c r="Z51" s="258"/>
      <c r="AA51" s="258"/>
      <c r="AB51" s="258"/>
      <c r="AC51" s="258"/>
      <c r="AD51" s="258"/>
      <c r="AE51" s="258"/>
      <c r="AF51" s="258"/>
      <c r="AG51" s="258"/>
      <c r="AH51" s="258"/>
      <c r="AI51" s="258"/>
      <c r="AJ51" s="258"/>
      <c r="AK51" s="320" t="s">
        <v>549</v>
      </c>
      <c r="AL51" s="321"/>
      <c r="AM51" s="329">
        <v>1031510</v>
      </c>
      <c r="AN51" s="330">
        <v>71998</v>
      </c>
      <c r="AO51" s="331">
        <v>30.1</v>
      </c>
      <c r="AP51" s="332">
        <v>82993</v>
      </c>
      <c r="AQ51" s="333">
        <v>5.2</v>
      </c>
      <c r="AR51" s="334">
        <v>24.9</v>
      </c>
    </row>
    <row r="52" spans="1:44" x14ac:dyDescent="0.15">
      <c r="A52" s="262"/>
      <c r="B52" s="258"/>
      <c r="C52" s="258"/>
      <c r="D52" s="258"/>
      <c r="E52" s="258"/>
      <c r="F52" s="258"/>
      <c r="G52" s="258"/>
      <c r="H52" s="258"/>
      <c r="I52" s="258"/>
      <c r="J52" s="258"/>
      <c r="K52" s="258"/>
      <c r="L52" s="258"/>
      <c r="M52" s="258"/>
      <c r="N52" s="258"/>
      <c r="O52" s="258"/>
      <c r="P52" s="258"/>
      <c r="Q52" s="258"/>
      <c r="R52" s="258"/>
      <c r="S52" s="258"/>
      <c r="T52" s="258"/>
      <c r="U52" s="258"/>
      <c r="V52" s="258"/>
      <c r="W52" s="258"/>
      <c r="X52" s="258"/>
      <c r="Y52" s="258"/>
      <c r="Z52" s="258"/>
      <c r="AA52" s="258"/>
      <c r="AB52" s="258"/>
      <c r="AC52" s="258"/>
      <c r="AD52" s="258"/>
      <c r="AE52" s="258"/>
      <c r="AF52" s="258"/>
      <c r="AG52" s="258"/>
      <c r="AH52" s="258"/>
      <c r="AI52" s="258"/>
      <c r="AJ52" s="258"/>
      <c r="AK52" s="335"/>
      <c r="AL52" s="336" t="s">
        <v>550</v>
      </c>
      <c r="AM52" s="337">
        <v>126431</v>
      </c>
      <c r="AN52" s="338">
        <v>8825</v>
      </c>
      <c r="AO52" s="339">
        <v>-56.8</v>
      </c>
      <c r="AP52" s="340">
        <v>46787</v>
      </c>
      <c r="AQ52" s="341">
        <v>-4.9000000000000004</v>
      </c>
      <c r="AR52" s="342">
        <v>-51.9</v>
      </c>
    </row>
    <row r="53" spans="1:44" x14ac:dyDescent="0.15">
      <c r="A53" s="262"/>
      <c r="B53" s="258"/>
      <c r="C53" s="258"/>
      <c r="D53" s="258"/>
      <c r="E53" s="258"/>
      <c r="F53" s="258"/>
      <c r="G53" s="258"/>
      <c r="H53" s="258"/>
      <c r="I53" s="258"/>
      <c r="J53" s="258"/>
      <c r="K53" s="258"/>
      <c r="L53" s="258"/>
      <c r="M53" s="258"/>
      <c r="N53" s="258"/>
      <c r="O53" s="258"/>
      <c r="P53" s="258"/>
      <c r="Q53" s="258"/>
      <c r="R53" s="258"/>
      <c r="S53" s="258"/>
      <c r="T53" s="258"/>
      <c r="U53" s="258"/>
      <c r="V53" s="258"/>
      <c r="W53" s="258"/>
      <c r="X53" s="258"/>
      <c r="Y53" s="258"/>
      <c r="Z53" s="258"/>
      <c r="AA53" s="258"/>
      <c r="AB53" s="258"/>
      <c r="AC53" s="258"/>
      <c r="AD53" s="258"/>
      <c r="AE53" s="258"/>
      <c r="AF53" s="258"/>
      <c r="AG53" s="258"/>
      <c r="AH53" s="258"/>
      <c r="AI53" s="258"/>
      <c r="AJ53" s="258"/>
      <c r="AK53" s="320" t="s">
        <v>551</v>
      </c>
      <c r="AL53" s="321"/>
      <c r="AM53" s="329">
        <v>624353</v>
      </c>
      <c r="AN53" s="330">
        <v>44105</v>
      </c>
      <c r="AO53" s="331">
        <v>-38.700000000000003</v>
      </c>
      <c r="AP53" s="332">
        <v>108252</v>
      </c>
      <c r="AQ53" s="333">
        <v>30.4</v>
      </c>
      <c r="AR53" s="334">
        <v>-69.099999999999994</v>
      </c>
    </row>
    <row r="54" spans="1:44" x14ac:dyDescent="0.15">
      <c r="A54" s="262"/>
      <c r="B54" s="258"/>
      <c r="C54" s="258"/>
      <c r="D54" s="258"/>
      <c r="E54" s="258"/>
      <c r="F54" s="258"/>
      <c r="G54" s="258"/>
      <c r="H54" s="258"/>
      <c r="I54" s="258"/>
      <c r="J54" s="258"/>
      <c r="K54" s="258"/>
      <c r="L54" s="258"/>
      <c r="M54" s="258"/>
      <c r="N54" s="258"/>
      <c r="O54" s="258"/>
      <c r="P54" s="258"/>
      <c r="Q54" s="258"/>
      <c r="R54" s="258"/>
      <c r="S54" s="258"/>
      <c r="T54" s="258"/>
      <c r="U54" s="258"/>
      <c r="V54" s="258"/>
      <c r="W54" s="258"/>
      <c r="X54" s="258"/>
      <c r="Y54" s="258"/>
      <c r="Z54" s="258"/>
      <c r="AA54" s="258"/>
      <c r="AB54" s="258"/>
      <c r="AC54" s="258"/>
      <c r="AD54" s="258"/>
      <c r="AE54" s="258"/>
      <c r="AF54" s="258"/>
      <c r="AG54" s="258"/>
      <c r="AH54" s="258"/>
      <c r="AI54" s="258"/>
      <c r="AJ54" s="258"/>
      <c r="AK54" s="335"/>
      <c r="AL54" s="336" t="s">
        <v>550</v>
      </c>
      <c r="AM54" s="337">
        <v>148157</v>
      </c>
      <c r="AN54" s="338">
        <v>10466</v>
      </c>
      <c r="AO54" s="339">
        <v>18.600000000000001</v>
      </c>
      <c r="AP54" s="340">
        <v>50321</v>
      </c>
      <c r="AQ54" s="341">
        <v>7.6</v>
      </c>
      <c r="AR54" s="342">
        <v>11</v>
      </c>
    </row>
    <row r="55" spans="1:44" x14ac:dyDescent="0.15">
      <c r="A55" s="262"/>
      <c r="B55" s="258"/>
      <c r="C55" s="258"/>
      <c r="D55" s="258"/>
      <c r="E55" s="258"/>
      <c r="F55" s="258"/>
      <c r="G55" s="258"/>
      <c r="H55" s="258"/>
      <c r="I55" s="258"/>
      <c r="J55" s="258"/>
      <c r="K55" s="258"/>
      <c r="L55" s="258"/>
      <c r="M55" s="258"/>
      <c r="N55" s="258"/>
      <c r="O55" s="258"/>
      <c r="P55" s="258"/>
      <c r="Q55" s="258"/>
      <c r="R55" s="258"/>
      <c r="S55" s="258"/>
      <c r="T55" s="258"/>
      <c r="U55" s="258"/>
      <c r="V55" s="258"/>
      <c r="W55" s="258"/>
      <c r="X55" s="258"/>
      <c r="Y55" s="258"/>
      <c r="Z55" s="258"/>
      <c r="AA55" s="258"/>
      <c r="AB55" s="258"/>
      <c r="AC55" s="258"/>
      <c r="AD55" s="258"/>
      <c r="AE55" s="258"/>
      <c r="AF55" s="258"/>
      <c r="AG55" s="258"/>
      <c r="AH55" s="258"/>
      <c r="AI55" s="258"/>
      <c r="AJ55" s="258"/>
      <c r="AK55" s="320" t="s">
        <v>552</v>
      </c>
      <c r="AL55" s="321"/>
      <c r="AM55" s="329">
        <v>705202</v>
      </c>
      <c r="AN55" s="330">
        <v>50548</v>
      </c>
      <c r="AO55" s="331">
        <v>14.6</v>
      </c>
      <c r="AP55" s="332">
        <v>93492</v>
      </c>
      <c r="AQ55" s="333">
        <v>-13.6</v>
      </c>
      <c r="AR55" s="334">
        <v>28.2</v>
      </c>
    </row>
    <row r="56" spans="1:44" x14ac:dyDescent="0.15">
      <c r="A56" s="262"/>
      <c r="B56" s="258"/>
      <c r="C56" s="258"/>
      <c r="D56" s="258"/>
      <c r="E56" s="258"/>
      <c r="F56" s="258"/>
      <c r="G56" s="258"/>
      <c r="H56" s="258"/>
      <c r="I56" s="258"/>
      <c r="J56" s="258"/>
      <c r="K56" s="258"/>
      <c r="L56" s="258"/>
      <c r="M56" s="258"/>
      <c r="N56" s="258"/>
      <c r="O56" s="258"/>
      <c r="P56" s="258"/>
      <c r="Q56" s="258"/>
      <c r="R56" s="258"/>
      <c r="S56" s="258"/>
      <c r="T56" s="258"/>
      <c r="U56" s="258"/>
      <c r="V56" s="258"/>
      <c r="W56" s="258"/>
      <c r="X56" s="258"/>
      <c r="Y56" s="258"/>
      <c r="Z56" s="258"/>
      <c r="AA56" s="258"/>
      <c r="AB56" s="258"/>
      <c r="AC56" s="258"/>
      <c r="AD56" s="258"/>
      <c r="AE56" s="258"/>
      <c r="AF56" s="258"/>
      <c r="AG56" s="258"/>
      <c r="AH56" s="258"/>
      <c r="AI56" s="258"/>
      <c r="AJ56" s="258"/>
      <c r="AK56" s="335"/>
      <c r="AL56" s="336" t="s">
        <v>550</v>
      </c>
      <c r="AM56" s="337">
        <v>124663</v>
      </c>
      <c r="AN56" s="338">
        <v>8936</v>
      </c>
      <c r="AO56" s="339">
        <v>-14.6</v>
      </c>
      <c r="AP56" s="340">
        <v>53316</v>
      </c>
      <c r="AQ56" s="341">
        <v>6</v>
      </c>
      <c r="AR56" s="342">
        <v>-20.6</v>
      </c>
    </row>
    <row r="57" spans="1:44" x14ac:dyDescent="0.15">
      <c r="A57" s="262"/>
      <c r="B57" s="258"/>
      <c r="C57" s="258"/>
      <c r="D57" s="258"/>
      <c r="E57" s="258"/>
      <c r="F57" s="258"/>
      <c r="G57" s="258"/>
      <c r="H57" s="258"/>
      <c r="I57" s="258"/>
      <c r="J57" s="258"/>
      <c r="K57" s="258"/>
      <c r="L57" s="258"/>
      <c r="M57" s="258"/>
      <c r="N57" s="258"/>
      <c r="O57" s="258"/>
      <c r="P57" s="258"/>
      <c r="Q57" s="258"/>
      <c r="R57" s="258"/>
      <c r="S57" s="258"/>
      <c r="T57" s="258"/>
      <c r="U57" s="258"/>
      <c r="V57" s="258"/>
      <c r="W57" s="258"/>
      <c r="X57" s="258"/>
      <c r="Y57" s="258"/>
      <c r="Z57" s="258"/>
      <c r="AA57" s="258"/>
      <c r="AB57" s="258"/>
      <c r="AC57" s="258"/>
      <c r="AD57" s="258"/>
      <c r="AE57" s="258"/>
      <c r="AF57" s="258"/>
      <c r="AG57" s="258"/>
      <c r="AH57" s="258"/>
      <c r="AI57" s="258"/>
      <c r="AJ57" s="258"/>
      <c r="AK57" s="320" t="s">
        <v>553</v>
      </c>
      <c r="AL57" s="321"/>
      <c r="AM57" s="329">
        <v>783453</v>
      </c>
      <c r="AN57" s="330">
        <v>56974</v>
      </c>
      <c r="AO57" s="331">
        <v>12.7</v>
      </c>
      <c r="AP57" s="332">
        <v>94796</v>
      </c>
      <c r="AQ57" s="333">
        <v>1.4</v>
      </c>
      <c r="AR57" s="334">
        <v>11.3</v>
      </c>
    </row>
    <row r="58" spans="1:44" x14ac:dyDescent="0.15">
      <c r="A58" s="262"/>
      <c r="B58" s="258"/>
      <c r="C58" s="258"/>
      <c r="D58" s="258"/>
      <c r="E58" s="258"/>
      <c r="F58" s="258"/>
      <c r="G58" s="258"/>
      <c r="H58" s="258"/>
      <c r="I58" s="258"/>
      <c r="J58" s="258"/>
      <c r="K58" s="258"/>
      <c r="L58" s="258"/>
      <c r="M58" s="258"/>
      <c r="N58" s="258"/>
      <c r="O58" s="258"/>
      <c r="P58" s="258"/>
      <c r="Q58" s="258"/>
      <c r="R58" s="258"/>
      <c r="S58" s="258"/>
      <c r="T58" s="258"/>
      <c r="U58" s="258"/>
      <c r="V58" s="258"/>
      <c r="W58" s="258"/>
      <c r="X58" s="258"/>
      <c r="Y58" s="258"/>
      <c r="Z58" s="258"/>
      <c r="AA58" s="258"/>
      <c r="AB58" s="258"/>
      <c r="AC58" s="258"/>
      <c r="AD58" s="258"/>
      <c r="AE58" s="258"/>
      <c r="AF58" s="258"/>
      <c r="AG58" s="258"/>
      <c r="AH58" s="258"/>
      <c r="AI58" s="258"/>
      <c r="AJ58" s="258"/>
      <c r="AK58" s="335"/>
      <c r="AL58" s="336" t="s">
        <v>550</v>
      </c>
      <c r="AM58" s="337">
        <v>194145</v>
      </c>
      <c r="AN58" s="338">
        <v>14119</v>
      </c>
      <c r="AO58" s="339">
        <v>58</v>
      </c>
      <c r="AP58" s="340">
        <v>55781</v>
      </c>
      <c r="AQ58" s="341">
        <v>4.5999999999999996</v>
      </c>
      <c r="AR58" s="342">
        <v>53.4</v>
      </c>
    </row>
    <row r="59" spans="1:44" x14ac:dyDescent="0.15">
      <c r="A59" s="262"/>
      <c r="B59" s="258"/>
      <c r="C59" s="258"/>
      <c r="D59" s="258"/>
      <c r="E59" s="258"/>
      <c r="F59" s="258"/>
      <c r="G59" s="258"/>
      <c r="H59" s="258"/>
      <c r="I59" s="258"/>
      <c r="J59" s="258"/>
      <c r="K59" s="258"/>
      <c r="L59" s="258"/>
      <c r="M59" s="258"/>
      <c r="N59" s="258"/>
      <c r="O59" s="258"/>
      <c r="P59" s="258"/>
      <c r="Q59" s="258"/>
      <c r="R59" s="258"/>
      <c r="S59" s="258"/>
      <c r="T59" s="258"/>
      <c r="U59" s="258"/>
      <c r="V59" s="258"/>
      <c r="W59" s="258"/>
      <c r="X59" s="258"/>
      <c r="Y59" s="258"/>
      <c r="Z59" s="258"/>
      <c r="AA59" s="258"/>
      <c r="AB59" s="258"/>
      <c r="AC59" s="258"/>
      <c r="AD59" s="258"/>
      <c r="AE59" s="258"/>
      <c r="AF59" s="258"/>
      <c r="AG59" s="258"/>
      <c r="AH59" s="258"/>
      <c r="AI59" s="258"/>
      <c r="AJ59" s="258"/>
      <c r="AK59" s="320" t="s">
        <v>554</v>
      </c>
      <c r="AL59" s="321"/>
      <c r="AM59" s="329">
        <v>889472</v>
      </c>
      <c r="AN59" s="330">
        <v>65936</v>
      </c>
      <c r="AO59" s="331">
        <v>15.7</v>
      </c>
      <c r="AP59" s="332">
        <v>85942</v>
      </c>
      <c r="AQ59" s="333">
        <v>-9.3000000000000007</v>
      </c>
      <c r="AR59" s="334">
        <v>25</v>
      </c>
    </row>
    <row r="60" spans="1:44" x14ac:dyDescent="0.15">
      <c r="A60" s="262"/>
      <c r="B60" s="258"/>
      <c r="C60" s="258"/>
      <c r="D60" s="258"/>
      <c r="E60" s="258"/>
      <c r="F60" s="258"/>
      <c r="G60" s="258"/>
      <c r="H60" s="258"/>
      <c r="I60" s="258"/>
      <c r="J60" s="258"/>
      <c r="K60" s="258"/>
      <c r="L60" s="258"/>
      <c r="M60" s="258"/>
      <c r="N60" s="258"/>
      <c r="O60" s="258"/>
      <c r="P60" s="258"/>
      <c r="Q60" s="258"/>
      <c r="R60" s="258"/>
      <c r="S60" s="258"/>
      <c r="T60" s="258"/>
      <c r="U60" s="258"/>
      <c r="V60" s="258"/>
      <c r="W60" s="258"/>
      <c r="X60" s="258"/>
      <c r="Y60" s="258"/>
      <c r="Z60" s="258"/>
      <c r="AA60" s="258"/>
      <c r="AB60" s="258"/>
      <c r="AC60" s="258"/>
      <c r="AD60" s="258"/>
      <c r="AE60" s="258"/>
      <c r="AF60" s="258"/>
      <c r="AG60" s="258"/>
      <c r="AH60" s="258"/>
      <c r="AI60" s="258"/>
      <c r="AJ60" s="258"/>
      <c r="AK60" s="335"/>
      <c r="AL60" s="336" t="s">
        <v>550</v>
      </c>
      <c r="AM60" s="337">
        <v>311650</v>
      </c>
      <c r="AN60" s="338">
        <v>23102</v>
      </c>
      <c r="AO60" s="339">
        <v>63.6</v>
      </c>
      <c r="AP60" s="340">
        <v>48630</v>
      </c>
      <c r="AQ60" s="341">
        <v>-12.8</v>
      </c>
      <c r="AR60" s="342">
        <v>76.400000000000006</v>
      </c>
    </row>
    <row r="61" spans="1:44" x14ac:dyDescent="0.15">
      <c r="A61" s="262"/>
      <c r="B61" s="258"/>
      <c r="C61" s="258"/>
      <c r="D61" s="258"/>
      <c r="E61" s="258"/>
      <c r="F61" s="258"/>
      <c r="G61" s="258"/>
      <c r="H61" s="258"/>
      <c r="I61" s="258"/>
      <c r="J61" s="258"/>
      <c r="K61" s="258"/>
      <c r="L61" s="258"/>
      <c r="M61" s="258"/>
      <c r="N61" s="258"/>
      <c r="O61" s="258"/>
      <c r="P61" s="258"/>
      <c r="Q61" s="258"/>
      <c r="R61" s="258"/>
      <c r="S61" s="258"/>
      <c r="T61" s="258"/>
      <c r="U61" s="258"/>
      <c r="V61" s="258"/>
      <c r="W61" s="258"/>
      <c r="X61" s="258"/>
      <c r="Y61" s="258"/>
      <c r="Z61" s="258"/>
      <c r="AA61" s="258"/>
      <c r="AB61" s="258"/>
      <c r="AC61" s="258"/>
      <c r="AD61" s="258"/>
      <c r="AE61" s="258"/>
      <c r="AF61" s="258"/>
      <c r="AG61" s="258"/>
      <c r="AH61" s="258"/>
      <c r="AI61" s="258"/>
      <c r="AJ61" s="258"/>
      <c r="AK61" s="320" t="s">
        <v>555</v>
      </c>
      <c r="AL61" s="343"/>
      <c r="AM61" s="344">
        <v>806798</v>
      </c>
      <c r="AN61" s="345">
        <v>57912</v>
      </c>
      <c r="AO61" s="346">
        <v>6.9</v>
      </c>
      <c r="AP61" s="347">
        <v>93095</v>
      </c>
      <c r="AQ61" s="348">
        <v>2.8</v>
      </c>
      <c r="AR61" s="334">
        <v>4.0999999999999996</v>
      </c>
    </row>
    <row r="62" spans="1:44" x14ac:dyDescent="0.15">
      <c r="A62" s="262"/>
      <c r="B62" s="258"/>
      <c r="C62" s="258"/>
      <c r="D62" s="258"/>
      <c r="E62" s="258"/>
      <c r="F62" s="258"/>
      <c r="G62" s="258"/>
      <c r="H62" s="258"/>
      <c r="I62" s="258"/>
      <c r="J62" s="258"/>
      <c r="K62" s="258"/>
      <c r="L62" s="258"/>
      <c r="M62" s="258"/>
      <c r="N62" s="258"/>
      <c r="O62" s="258"/>
      <c r="P62" s="258"/>
      <c r="Q62" s="258"/>
      <c r="R62" s="258"/>
      <c r="S62" s="258"/>
      <c r="T62" s="258"/>
      <c r="U62" s="258"/>
      <c r="V62" s="258"/>
      <c r="W62" s="258"/>
      <c r="X62" s="258"/>
      <c r="Y62" s="258"/>
      <c r="Z62" s="258"/>
      <c r="AA62" s="258"/>
      <c r="AB62" s="258"/>
      <c r="AC62" s="258"/>
      <c r="AD62" s="258"/>
      <c r="AE62" s="258"/>
      <c r="AF62" s="258"/>
      <c r="AG62" s="258"/>
      <c r="AH62" s="258"/>
      <c r="AI62" s="258"/>
      <c r="AJ62" s="258"/>
      <c r="AK62" s="335"/>
      <c r="AL62" s="336" t="s">
        <v>550</v>
      </c>
      <c r="AM62" s="337">
        <v>181009</v>
      </c>
      <c r="AN62" s="338">
        <v>13090</v>
      </c>
      <c r="AO62" s="339">
        <v>13.8</v>
      </c>
      <c r="AP62" s="340">
        <v>50967</v>
      </c>
      <c r="AQ62" s="341">
        <v>0.1</v>
      </c>
      <c r="AR62" s="342">
        <v>13.7</v>
      </c>
    </row>
    <row r="63" spans="1:44" x14ac:dyDescent="0.15">
      <c r="A63" s="262"/>
      <c r="B63" s="258"/>
      <c r="C63" s="258"/>
      <c r="D63" s="258"/>
      <c r="E63" s="258"/>
      <c r="F63" s="258"/>
      <c r="G63" s="258"/>
      <c r="H63" s="258"/>
      <c r="I63" s="258"/>
      <c r="J63" s="258"/>
      <c r="K63" s="258"/>
      <c r="L63" s="258"/>
      <c r="M63" s="258"/>
      <c r="N63" s="258"/>
      <c r="O63" s="258"/>
      <c r="P63" s="258"/>
      <c r="Q63" s="258"/>
      <c r="R63" s="258"/>
      <c r="S63" s="258"/>
      <c r="T63" s="258"/>
      <c r="U63" s="258"/>
      <c r="V63" s="258"/>
      <c r="W63" s="258"/>
      <c r="X63" s="258"/>
      <c r="Y63" s="258"/>
      <c r="Z63" s="258"/>
      <c r="AA63" s="258"/>
      <c r="AB63" s="258"/>
      <c r="AC63" s="258"/>
      <c r="AD63" s="258"/>
      <c r="AE63" s="258"/>
      <c r="AF63" s="258"/>
      <c r="AG63" s="258"/>
      <c r="AH63" s="258"/>
      <c r="AI63" s="258"/>
      <c r="AJ63" s="258"/>
      <c r="AK63" s="258"/>
      <c r="AL63" s="258"/>
      <c r="AM63" s="258"/>
      <c r="AN63" s="258"/>
      <c r="AO63" s="258"/>
      <c r="AP63" s="258"/>
      <c r="AQ63" s="258"/>
      <c r="AR63" s="258"/>
    </row>
    <row r="64" spans="1:44" x14ac:dyDescent="0.15">
      <c r="A64" s="262"/>
      <c r="B64" s="258"/>
      <c r="C64" s="258"/>
      <c r="D64" s="258"/>
      <c r="E64" s="258"/>
      <c r="F64" s="258"/>
      <c r="G64" s="258"/>
      <c r="H64" s="258"/>
      <c r="I64" s="258"/>
      <c r="J64" s="258"/>
      <c r="K64" s="258"/>
      <c r="L64" s="258"/>
      <c r="M64" s="258"/>
      <c r="N64" s="258"/>
      <c r="O64" s="258"/>
      <c r="P64" s="258"/>
      <c r="Q64" s="258"/>
      <c r="R64" s="258"/>
      <c r="S64" s="258"/>
      <c r="T64" s="258"/>
      <c r="U64" s="258"/>
      <c r="V64" s="258"/>
      <c r="W64" s="258"/>
      <c r="X64" s="258"/>
      <c r="Y64" s="258"/>
      <c r="Z64" s="258"/>
      <c r="AA64" s="258"/>
      <c r="AB64" s="258"/>
      <c r="AC64" s="258"/>
      <c r="AD64" s="258"/>
      <c r="AE64" s="258"/>
      <c r="AF64" s="258"/>
      <c r="AG64" s="258"/>
      <c r="AH64" s="258"/>
      <c r="AI64" s="258"/>
      <c r="AJ64" s="258"/>
      <c r="AK64" s="258"/>
      <c r="AL64" s="258"/>
      <c r="AM64" s="258"/>
      <c r="AN64" s="258"/>
      <c r="AO64" s="258"/>
      <c r="AP64" s="258"/>
      <c r="AQ64" s="258"/>
      <c r="AR64" s="258"/>
    </row>
    <row r="65" spans="1:46" x14ac:dyDescent="0.15">
      <c r="A65" s="262"/>
      <c r="B65" s="258"/>
      <c r="C65" s="258"/>
      <c r="D65" s="258"/>
      <c r="E65" s="258"/>
      <c r="F65" s="258"/>
      <c r="G65" s="258"/>
      <c r="H65" s="258"/>
      <c r="I65" s="258"/>
      <c r="J65" s="258"/>
      <c r="K65" s="258"/>
      <c r="L65" s="258"/>
      <c r="M65" s="258"/>
      <c r="N65" s="258"/>
      <c r="O65" s="258"/>
      <c r="P65" s="258"/>
      <c r="Q65" s="258"/>
      <c r="R65" s="258"/>
      <c r="S65" s="258"/>
      <c r="T65" s="258"/>
      <c r="U65" s="258"/>
      <c r="V65" s="258"/>
      <c r="W65" s="258"/>
      <c r="X65" s="258"/>
      <c r="Y65" s="258"/>
      <c r="Z65" s="258"/>
      <c r="AA65" s="258"/>
      <c r="AB65" s="258"/>
      <c r="AC65" s="258"/>
      <c r="AD65" s="258"/>
      <c r="AE65" s="258"/>
      <c r="AF65" s="258"/>
      <c r="AG65" s="258"/>
      <c r="AH65" s="258"/>
      <c r="AI65" s="258"/>
      <c r="AJ65" s="258"/>
      <c r="AK65" s="258"/>
      <c r="AL65" s="258"/>
      <c r="AM65" s="258"/>
      <c r="AN65" s="258"/>
      <c r="AO65" s="258"/>
      <c r="AP65" s="258"/>
      <c r="AQ65" s="258"/>
      <c r="AR65" s="258"/>
    </row>
    <row r="66" spans="1:46" x14ac:dyDescent="0.15">
      <c r="A66" s="349"/>
      <c r="B66" s="316"/>
      <c r="C66" s="316"/>
      <c r="D66" s="316"/>
      <c r="E66" s="316"/>
      <c r="F66" s="316"/>
      <c r="G66" s="316"/>
      <c r="H66" s="316"/>
      <c r="I66" s="316"/>
      <c r="J66" s="316"/>
      <c r="K66" s="316"/>
      <c r="L66" s="316"/>
      <c r="M66" s="316"/>
      <c r="N66" s="316"/>
      <c r="O66" s="316"/>
      <c r="P66" s="316"/>
      <c r="Q66" s="316"/>
      <c r="R66" s="316"/>
      <c r="S66" s="316"/>
      <c r="T66" s="316"/>
      <c r="U66" s="316"/>
      <c r="V66" s="316"/>
      <c r="W66" s="316"/>
      <c r="X66" s="316"/>
      <c r="Y66" s="316"/>
      <c r="Z66" s="316"/>
      <c r="AA66" s="316"/>
      <c r="AB66" s="316"/>
      <c r="AC66" s="316"/>
      <c r="AD66" s="316"/>
      <c r="AE66" s="316"/>
      <c r="AF66" s="316"/>
      <c r="AG66" s="316"/>
      <c r="AH66" s="316"/>
      <c r="AI66" s="316"/>
      <c r="AJ66" s="316"/>
      <c r="AK66" s="316"/>
      <c r="AL66" s="316"/>
      <c r="AM66" s="316"/>
      <c r="AN66" s="316"/>
      <c r="AO66" s="316"/>
      <c r="AP66" s="316"/>
      <c r="AQ66" s="316"/>
      <c r="AR66" s="316"/>
      <c r="AS66" s="350"/>
    </row>
    <row r="67" spans="1:46" ht="13.5" hidden="1" customHeight="1" x14ac:dyDescent="0.15">
      <c r="AK67" s="258"/>
      <c r="AL67" s="258"/>
      <c r="AM67" s="258"/>
      <c r="AN67" s="258"/>
      <c r="AO67" s="258"/>
      <c r="AP67" s="258"/>
      <c r="AQ67" s="258"/>
      <c r="AR67" s="258"/>
      <c r="AS67" s="258"/>
      <c r="AT67" s="258"/>
    </row>
    <row r="68" spans="1:46" ht="13.5" hidden="1" customHeight="1" x14ac:dyDescent="0.15">
      <c r="AK68" s="258"/>
      <c r="AL68" s="258"/>
      <c r="AM68" s="258"/>
      <c r="AN68" s="258"/>
      <c r="AO68" s="258"/>
      <c r="AP68" s="258"/>
      <c r="AQ68" s="258"/>
      <c r="AR68" s="258"/>
    </row>
    <row r="69" spans="1:46" ht="13.5" hidden="1" customHeight="1" x14ac:dyDescent="0.15">
      <c r="AK69" s="258"/>
      <c r="AL69" s="258"/>
      <c r="AM69" s="258"/>
      <c r="AN69" s="258"/>
      <c r="AO69" s="258"/>
      <c r="AP69" s="258"/>
      <c r="AQ69" s="258"/>
      <c r="AR69" s="258"/>
    </row>
    <row r="70" spans="1:46" hidden="1" x14ac:dyDescent="0.15">
      <c r="AK70" s="258"/>
      <c r="AL70" s="258"/>
      <c r="AM70" s="258"/>
      <c r="AN70" s="258"/>
      <c r="AO70" s="258"/>
      <c r="AP70" s="258"/>
      <c r="AQ70" s="258"/>
      <c r="AR70" s="258"/>
    </row>
    <row r="71" spans="1:46" hidden="1" x14ac:dyDescent="0.15">
      <c r="AK71" s="258"/>
      <c r="AL71" s="258"/>
      <c r="AM71" s="258"/>
      <c r="AN71" s="258"/>
      <c r="AO71" s="258"/>
      <c r="AP71" s="258"/>
      <c r="AQ71" s="258"/>
      <c r="AR71" s="258"/>
    </row>
    <row r="72" spans="1:46" hidden="1" x14ac:dyDescent="0.15">
      <c r="AK72" s="258"/>
      <c r="AL72" s="258"/>
      <c r="AM72" s="258"/>
      <c r="AN72" s="258"/>
      <c r="AO72" s="258"/>
      <c r="AP72" s="258"/>
      <c r="AQ72" s="258"/>
      <c r="AR72" s="258"/>
    </row>
    <row r="73" spans="1:46" hidden="1" x14ac:dyDescent="0.15">
      <c r="AK73" s="258"/>
      <c r="AL73" s="258"/>
      <c r="AM73" s="258"/>
      <c r="AN73" s="258"/>
      <c r="AO73" s="258"/>
      <c r="AP73" s="258"/>
      <c r="AQ73" s="258"/>
      <c r="AR73" s="258"/>
    </row>
  </sheetData>
  <sheetProtection algorithmName="SHA-512" hashValue="SdfnEAZVb/5NS2Ec7fXCtLRxu6lIoGMewvKizO3EaN1Z9KMfcTXw6IE5YkJrd8QOkdpeIZWDK3RdSMQFJyAVGw==" saltValue="oNefLcrOSxRLwRSr8EFbuQ=="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26:AS26"/>
    <mergeCell ref="AO7:AO8"/>
    <mergeCell ref="AK9:AN9"/>
    <mergeCell ref="AK10:AN10"/>
    <mergeCell ref="AK11:AN11"/>
    <mergeCell ref="AK12:AN12"/>
    <mergeCell ref="AK13:AN13"/>
    <mergeCell ref="AK14:AN14"/>
    <mergeCell ref="AK15:AN15"/>
    <mergeCell ref="AK16:AN16"/>
    <mergeCell ref="AK21:AN21"/>
    <mergeCell ref="AK22:AN22"/>
  </mergeCells>
  <phoneticPr fontId="2"/>
  <printOptions horizontalCentered="1"/>
  <pageMargins left="0.39370078740157483" right="0.19685039370078741" top="0.39370078740157483" bottom="0.31496062992125984" header="0.51181102362204722" footer="0"/>
  <pageSetup paperSize="8" scale="88"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DU121"/>
  <sheetViews>
    <sheetView showGridLines="0" zoomScale="85" zoomScaleNormal="85" zoomScaleSheetLayoutView="55" workbookViewId="0"/>
  </sheetViews>
  <sheetFormatPr defaultColWidth="0" defaultRowHeight="13.5" customHeight="1" zeroHeight="1" x14ac:dyDescent="0.15"/>
  <cols>
    <col min="1" max="125" width="2.5" style="256" customWidth="1"/>
    <col min="126" max="16384" width="9" style="255" hidden="1"/>
  </cols>
  <sheetData>
    <row r="1" spans="2:125" ht="13.5" customHeight="1" x14ac:dyDescent="0.1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c r="DM1" s="255"/>
      <c r="DN1" s="255"/>
      <c r="DO1" s="255"/>
      <c r="DP1" s="255"/>
      <c r="DQ1" s="255"/>
      <c r="DR1" s="255"/>
      <c r="DS1" s="255"/>
      <c r="DT1" s="255"/>
      <c r="DU1" s="255"/>
    </row>
    <row r="2" spans="2:125" x14ac:dyDescent="0.15">
      <c r="B2" s="255"/>
      <c r="DG2" s="255"/>
    </row>
    <row r="3" spans="2:125" x14ac:dyDescent="0.15">
      <c r="C3" s="255"/>
      <c r="D3" s="255"/>
      <c r="E3" s="255"/>
      <c r="F3" s="255"/>
      <c r="G3" s="255"/>
      <c r="H3" s="255"/>
      <c r="I3" s="255"/>
      <c r="J3" s="255"/>
      <c r="K3" s="255"/>
      <c r="L3" s="255"/>
      <c r="M3" s="255"/>
      <c r="N3" s="255"/>
      <c r="O3" s="255"/>
      <c r="P3" s="255"/>
      <c r="Q3" s="255"/>
      <c r="R3" s="255"/>
      <c r="S3" s="255"/>
      <c r="T3" s="255"/>
      <c r="U3" s="255"/>
      <c r="V3" s="255"/>
      <c r="W3" s="255"/>
      <c r="X3" s="255"/>
      <c r="Y3" s="255"/>
      <c r="Z3" s="255"/>
      <c r="AA3" s="255"/>
      <c r="AB3" s="255"/>
      <c r="AC3" s="255"/>
      <c r="AD3" s="255"/>
      <c r="AE3" s="255"/>
      <c r="AF3" s="255"/>
      <c r="AG3" s="255"/>
      <c r="AH3" s="255"/>
      <c r="AI3" s="255"/>
      <c r="AJ3" s="255"/>
      <c r="AK3" s="255"/>
      <c r="AL3" s="255"/>
      <c r="AM3" s="255"/>
      <c r="AN3" s="255"/>
      <c r="AO3" s="255"/>
      <c r="AP3" s="255"/>
      <c r="AQ3" s="255"/>
      <c r="AR3" s="255"/>
      <c r="AS3" s="255"/>
      <c r="AT3" s="255"/>
      <c r="AU3" s="255"/>
      <c r="AV3" s="255"/>
      <c r="AW3" s="255"/>
      <c r="AX3" s="255"/>
      <c r="AY3" s="255"/>
      <c r="AZ3" s="255"/>
      <c r="BA3" s="255"/>
      <c r="BB3" s="255"/>
      <c r="BC3" s="255"/>
      <c r="BD3" s="255"/>
      <c r="BE3" s="255"/>
      <c r="BF3" s="255"/>
      <c r="BG3" s="255"/>
      <c r="BH3" s="255"/>
      <c r="BI3" s="255"/>
      <c r="BJ3" s="255"/>
      <c r="BK3" s="255"/>
      <c r="BL3" s="255"/>
      <c r="BM3" s="255"/>
      <c r="BN3" s="255"/>
      <c r="BO3" s="255"/>
      <c r="BP3" s="255"/>
      <c r="BQ3" s="255"/>
      <c r="BR3" s="255"/>
      <c r="BS3" s="255"/>
      <c r="BT3" s="255"/>
      <c r="BU3" s="255"/>
      <c r="BV3" s="255"/>
      <c r="BW3" s="255"/>
      <c r="BX3" s="255"/>
      <c r="BY3" s="255"/>
      <c r="BZ3" s="255"/>
      <c r="CA3" s="255"/>
      <c r="CB3" s="255"/>
      <c r="CC3" s="255"/>
      <c r="CD3" s="255"/>
      <c r="CE3" s="255"/>
      <c r="CF3" s="255"/>
      <c r="CG3" s="255"/>
      <c r="CH3" s="255"/>
      <c r="CI3" s="255"/>
      <c r="CJ3" s="255"/>
      <c r="CK3" s="255"/>
      <c r="CL3" s="255"/>
      <c r="CM3" s="255"/>
      <c r="CN3" s="255"/>
      <c r="CO3" s="255"/>
      <c r="CP3" s="255"/>
      <c r="CQ3" s="255"/>
      <c r="CR3" s="255"/>
      <c r="CS3" s="255"/>
      <c r="CT3" s="255"/>
      <c r="CU3" s="255"/>
      <c r="CV3" s="255"/>
      <c r="CW3" s="255"/>
      <c r="CX3" s="255"/>
      <c r="CY3" s="255"/>
      <c r="CZ3" s="255"/>
      <c r="DA3" s="255"/>
      <c r="DB3" s="255"/>
      <c r="DC3" s="255"/>
      <c r="DD3" s="255"/>
      <c r="DE3" s="255"/>
      <c r="DF3" s="255"/>
      <c r="DH3" s="255"/>
      <c r="DI3" s="255"/>
      <c r="DJ3" s="255"/>
      <c r="DK3" s="255"/>
      <c r="DL3" s="255"/>
      <c r="DM3" s="255"/>
      <c r="DN3" s="255"/>
      <c r="DO3" s="255"/>
      <c r="DP3" s="255"/>
      <c r="DQ3" s="255"/>
      <c r="DR3" s="255"/>
      <c r="DS3" s="255"/>
      <c r="DT3" s="255"/>
      <c r="DU3" s="255"/>
    </row>
    <row r="4" spans="2:125" x14ac:dyDescent="0.15"/>
    <row r="5" spans="2:125" x14ac:dyDescent="0.15"/>
    <row r="6" spans="2:125" x14ac:dyDescent="0.15"/>
    <row r="7" spans="2:125" x14ac:dyDescent="0.15"/>
    <row r="8" spans="2:125" x14ac:dyDescent="0.15"/>
    <row r="9" spans="2:125" x14ac:dyDescent="0.15">
      <c r="DU9" s="255"/>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55"/>
    </row>
    <row r="18" spans="125:125" x14ac:dyDescent="0.15"/>
    <row r="19" spans="125:125" x14ac:dyDescent="0.15"/>
    <row r="20" spans="125:125" x14ac:dyDescent="0.15">
      <c r="DU20" s="255"/>
    </row>
    <row r="21" spans="125:125" x14ac:dyDescent="0.15">
      <c r="DU21" s="255"/>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55"/>
    </row>
    <row r="29" spans="125:125" x14ac:dyDescent="0.15"/>
    <row r="30" spans="125:125" x14ac:dyDescent="0.15"/>
    <row r="31" spans="125:125" x14ac:dyDescent="0.15"/>
    <row r="32" spans="125:125" x14ac:dyDescent="0.15"/>
    <row r="33" spans="2:125" x14ac:dyDescent="0.15">
      <c r="B33" s="255"/>
      <c r="G33" s="255"/>
      <c r="I33" s="255"/>
    </row>
    <row r="34" spans="2:125" x14ac:dyDescent="0.15">
      <c r="C34" s="255"/>
      <c r="P34" s="255"/>
      <c r="DE34" s="255"/>
      <c r="DH34" s="255"/>
    </row>
    <row r="35" spans="2:125" x14ac:dyDescent="0.15">
      <c r="D35" s="255"/>
      <c r="E35" s="255"/>
      <c r="DG35" s="255"/>
      <c r="DJ35" s="255"/>
      <c r="DP35" s="255"/>
      <c r="DQ35" s="255"/>
      <c r="DR35" s="255"/>
      <c r="DS35" s="255"/>
      <c r="DT35" s="255"/>
      <c r="DU35" s="255"/>
    </row>
    <row r="36" spans="2:125" x14ac:dyDescent="0.15">
      <c r="F36" s="255"/>
      <c r="H36" s="255"/>
      <c r="J36" s="255"/>
      <c r="K36" s="255"/>
      <c r="L36" s="255"/>
      <c r="M36" s="255"/>
      <c r="N36" s="255"/>
      <c r="O36" s="255"/>
      <c r="Q36" s="255"/>
      <c r="R36" s="255"/>
      <c r="S36" s="255"/>
      <c r="T36" s="255"/>
      <c r="U36" s="255"/>
      <c r="V36" s="255"/>
      <c r="W36" s="255"/>
      <c r="X36" s="255"/>
      <c r="Y36" s="255"/>
      <c r="Z36" s="255"/>
      <c r="AA36" s="255"/>
      <c r="AB36" s="255"/>
      <c r="AC36" s="255"/>
      <c r="AD36" s="255"/>
      <c r="AE36" s="255"/>
      <c r="AF36" s="255"/>
      <c r="AG36" s="255"/>
      <c r="AH36" s="255"/>
      <c r="AI36" s="255"/>
      <c r="AJ36" s="255"/>
      <c r="AK36" s="255"/>
      <c r="AL36" s="255"/>
      <c r="AM36" s="255"/>
      <c r="AN36" s="255"/>
      <c r="AO36" s="255"/>
      <c r="AP36" s="255"/>
      <c r="AQ36" s="255"/>
      <c r="AR36" s="255"/>
      <c r="AS36" s="255"/>
      <c r="AT36" s="255"/>
      <c r="AU36" s="255"/>
      <c r="AV36" s="255"/>
      <c r="AW36" s="255"/>
      <c r="AX36" s="255"/>
      <c r="AY36" s="255"/>
      <c r="AZ36" s="255"/>
      <c r="BA36" s="255"/>
      <c r="BB36" s="255"/>
      <c r="BC36" s="255"/>
      <c r="BD36" s="255"/>
      <c r="BE36" s="255"/>
      <c r="BF36" s="255"/>
      <c r="BG36" s="255"/>
      <c r="BH36" s="255"/>
      <c r="BI36" s="255"/>
      <c r="BJ36" s="255"/>
      <c r="BK36" s="255"/>
      <c r="BL36" s="255"/>
      <c r="BM36" s="255"/>
      <c r="BN36" s="255"/>
      <c r="BO36" s="255"/>
      <c r="BP36" s="255"/>
      <c r="BQ36" s="255"/>
      <c r="BR36" s="255"/>
      <c r="BS36" s="255"/>
      <c r="BT36" s="255"/>
      <c r="BU36" s="255"/>
      <c r="BV36" s="255"/>
      <c r="BW36" s="255"/>
      <c r="BX36" s="255"/>
      <c r="BY36" s="255"/>
      <c r="BZ36" s="255"/>
      <c r="CA36" s="255"/>
      <c r="CB36" s="255"/>
      <c r="CC36" s="255"/>
      <c r="CD36" s="255"/>
      <c r="CE36" s="255"/>
      <c r="CF36" s="255"/>
      <c r="CG36" s="255"/>
      <c r="CH36" s="255"/>
      <c r="CI36" s="255"/>
      <c r="CJ36" s="255"/>
      <c r="CK36" s="255"/>
      <c r="CL36" s="255"/>
      <c r="CM36" s="255"/>
      <c r="CN36" s="255"/>
      <c r="CO36" s="255"/>
      <c r="CP36" s="255"/>
      <c r="CQ36" s="255"/>
      <c r="CR36" s="255"/>
      <c r="CS36" s="255"/>
      <c r="CT36" s="255"/>
      <c r="CU36" s="255"/>
      <c r="CV36" s="255"/>
      <c r="CW36" s="255"/>
      <c r="CX36" s="255"/>
      <c r="CY36" s="255"/>
      <c r="CZ36" s="255"/>
      <c r="DA36" s="255"/>
      <c r="DB36" s="255"/>
      <c r="DC36" s="255"/>
      <c r="DD36" s="255"/>
      <c r="DF36" s="255"/>
      <c r="DI36" s="255"/>
      <c r="DK36" s="255"/>
      <c r="DL36" s="255"/>
      <c r="DM36" s="255"/>
      <c r="DN36" s="255"/>
      <c r="DO36" s="255"/>
      <c r="DP36" s="255"/>
      <c r="DQ36" s="255"/>
      <c r="DR36" s="255"/>
      <c r="DS36" s="255"/>
      <c r="DT36" s="255"/>
      <c r="DU36" s="255"/>
    </row>
    <row r="37" spans="2:125" x14ac:dyDescent="0.15">
      <c r="DU37" s="255"/>
    </row>
    <row r="38" spans="2:125" x14ac:dyDescent="0.15">
      <c r="DT38" s="255"/>
      <c r="DU38" s="255"/>
    </row>
    <row r="39" spans="2:125" x14ac:dyDescent="0.15"/>
    <row r="40" spans="2:125" x14ac:dyDescent="0.15">
      <c r="DH40" s="255"/>
    </row>
    <row r="41" spans="2:125" x14ac:dyDescent="0.15">
      <c r="DE41" s="255"/>
    </row>
    <row r="42" spans="2:125" x14ac:dyDescent="0.15">
      <c r="DG42" s="255"/>
      <c r="DJ42" s="255"/>
    </row>
    <row r="43" spans="2:125" x14ac:dyDescent="0.15">
      <c r="Q43" s="255"/>
      <c r="R43" s="255"/>
      <c r="S43" s="255"/>
      <c r="T43" s="255"/>
      <c r="U43" s="255"/>
      <c r="V43" s="255"/>
      <c r="W43" s="255"/>
      <c r="X43" s="255"/>
      <c r="Y43" s="255"/>
      <c r="Z43" s="255"/>
      <c r="AA43" s="255"/>
      <c r="AB43" s="255"/>
      <c r="AC43" s="255"/>
      <c r="AD43" s="255"/>
      <c r="AE43" s="255"/>
      <c r="AF43" s="255"/>
      <c r="AG43" s="255"/>
      <c r="AH43" s="255"/>
      <c r="AI43" s="255"/>
      <c r="AJ43" s="255"/>
      <c r="AK43" s="255"/>
      <c r="AL43" s="255"/>
      <c r="AM43" s="255"/>
      <c r="AN43" s="255"/>
      <c r="AO43" s="255"/>
      <c r="AP43" s="255"/>
      <c r="AQ43" s="255"/>
      <c r="AR43" s="255"/>
      <c r="AS43" s="255"/>
      <c r="AT43" s="255"/>
      <c r="AU43" s="255"/>
      <c r="AV43" s="255"/>
      <c r="AW43" s="255"/>
      <c r="AX43" s="255"/>
      <c r="AY43" s="255"/>
      <c r="AZ43" s="255"/>
      <c r="BA43" s="255"/>
      <c r="BB43" s="255"/>
      <c r="BC43" s="255"/>
      <c r="BD43" s="255"/>
      <c r="BE43" s="255"/>
      <c r="BF43" s="255"/>
      <c r="BG43" s="255"/>
      <c r="BH43" s="255"/>
      <c r="BI43" s="255"/>
      <c r="BJ43" s="255"/>
      <c r="BK43" s="255"/>
      <c r="BL43" s="255"/>
      <c r="BM43" s="255"/>
      <c r="BN43" s="255"/>
      <c r="BO43" s="255"/>
      <c r="BP43" s="255"/>
      <c r="BQ43" s="255"/>
      <c r="BR43" s="255"/>
      <c r="BS43" s="255"/>
      <c r="BT43" s="255"/>
      <c r="BU43" s="255"/>
      <c r="BV43" s="255"/>
      <c r="BW43" s="255"/>
      <c r="BX43" s="255"/>
      <c r="BY43" s="255"/>
      <c r="BZ43" s="255"/>
      <c r="CA43" s="255"/>
      <c r="CB43" s="255"/>
      <c r="CC43" s="255"/>
      <c r="CD43" s="255"/>
      <c r="CE43" s="255"/>
      <c r="CF43" s="255"/>
      <c r="CG43" s="255"/>
      <c r="CH43" s="255"/>
      <c r="CI43" s="255"/>
      <c r="CJ43" s="255"/>
      <c r="CK43" s="255"/>
      <c r="CL43" s="255"/>
      <c r="CM43" s="255"/>
      <c r="CN43" s="255"/>
      <c r="CO43" s="255"/>
      <c r="CP43" s="255"/>
      <c r="CQ43" s="255"/>
      <c r="CR43" s="255"/>
      <c r="CS43" s="255"/>
      <c r="CT43" s="255"/>
      <c r="CU43" s="255"/>
      <c r="CV43" s="255"/>
      <c r="CW43" s="255"/>
      <c r="CX43" s="255"/>
      <c r="CY43" s="255"/>
      <c r="CZ43" s="255"/>
      <c r="DA43" s="255"/>
      <c r="DB43" s="255"/>
      <c r="DC43" s="255"/>
      <c r="DD43" s="255"/>
      <c r="DF43" s="255"/>
      <c r="DI43" s="255"/>
      <c r="DK43" s="255"/>
      <c r="DL43" s="255"/>
      <c r="DM43" s="255"/>
      <c r="DN43" s="255"/>
      <c r="DO43" s="255"/>
      <c r="DP43" s="255"/>
      <c r="DQ43" s="255"/>
      <c r="DR43" s="255"/>
      <c r="DS43" s="255"/>
      <c r="DT43" s="255"/>
      <c r="DU43" s="255"/>
    </row>
    <row r="44" spans="2:125" x14ac:dyDescent="0.15">
      <c r="DU44" s="255"/>
    </row>
    <row r="45" spans="2:125" x14ac:dyDescent="0.15"/>
    <row r="46" spans="2:125" x14ac:dyDescent="0.15"/>
    <row r="47" spans="2:125" x14ac:dyDescent="0.15"/>
    <row r="48" spans="2:125" x14ac:dyDescent="0.15">
      <c r="DT48" s="255"/>
      <c r="DU48" s="255"/>
    </row>
    <row r="49" spans="120:125" x14ac:dyDescent="0.15">
      <c r="DU49" s="255"/>
    </row>
    <row r="50" spans="120:125" x14ac:dyDescent="0.15">
      <c r="DU50" s="255"/>
    </row>
    <row r="51" spans="120:125" x14ac:dyDescent="0.15">
      <c r="DP51" s="255"/>
      <c r="DQ51" s="255"/>
      <c r="DR51" s="255"/>
      <c r="DS51" s="255"/>
      <c r="DT51" s="255"/>
      <c r="DU51" s="255"/>
    </row>
    <row r="52" spans="120:125" x14ac:dyDescent="0.15"/>
    <row r="53" spans="120:125" x14ac:dyDescent="0.15"/>
    <row r="54" spans="120:125" x14ac:dyDescent="0.15">
      <c r="DU54" s="255"/>
    </row>
    <row r="55" spans="120:125" x14ac:dyDescent="0.15"/>
    <row r="56" spans="120:125" x14ac:dyDescent="0.15"/>
    <row r="57" spans="120:125" x14ac:dyDescent="0.15"/>
    <row r="58" spans="120:125" x14ac:dyDescent="0.15">
      <c r="DU58" s="255"/>
    </row>
    <row r="59" spans="120:125" x14ac:dyDescent="0.15"/>
    <row r="60" spans="120:125" x14ac:dyDescent="0.15"/>
    <row r="61" spans="120:125" x14ac:dyDescent="0.15"/>
    <row r="62" spans="120:125" x14ac:dyDescent="0.15"/>
    <row r="63" spans="120:125" x14ac:dyDescent="0.15">
      <c r="DU63" s="255"/>
    </row>
    <row r="64" spans="120:125" x14ac:dyDescent="0.15">
      <c r="DT64" s="255"/>
      <c r="DU64" s="255"/>
    </row>
    <row r="65" spans="123:125" x14ac:dyDescent="0.15"/>
    <row r="66" spans="123:125" x14ac:dyDescent="0.15"/>
    <row r="67" spans="123:125" x14ac:dyDescent="0.15"/>
    <row r="68" spans="123:125" x14ac:dyDescent="0.15"/>
    <row r="69" spans="123:125" x14ac:dyDescent="0.15">
      <c r="DS69" s="255"/>
      <c r="DT69" s="255"/>
      <c r="DU69" s="255"/>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55"/>
    </row>
    <row r="83" spans="116:125" x14ac:dyDescent="0.15">
      <c r="DM83" s="255"/>
      <c r="DN83" s="255"/>
      <c r="DO83" s="255"/>
      <c r="DP83" s="255"/>
      <c r="DQ83" s="255"/>
      <c r="DR83" s="255"/>
      <c r="DS83" s="255"/>
      <c r="DT83" s="255"/>
      <c r="DU83" s="255"/>
    </row>
    <row r="84" spans="116:125" x14ac:dyDescent="0.15"/>
    <row r="85" spans="116:125" x14ac:dyDescent="0.15"/>
    <row r="86" spans="116:125" x14ac:dyDescent="0.15"/>
    <row r="87" spans="116:125" x14ac:dyDescent="0.15"/>
    <row r="88" spans="116:125" x14ac:dyDescent="0.15">
      <c r="DU88" s="255"/>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55"/>
      <c r="DT94" s="255"/>
      <c r="DU94" s="255"/>
    </row>
    <row r="95" spans="116:125" ht="13.5" customHeight="1" x14ac:dyDescent="0.15">
      <c r="DU95" s="255"/>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55"/>
    </row>
    <row r="102" spans="124:125" ht="13.5" customHeight="1" x14ac:dyDescent="0.15"/>
    <row r="103" spans="124:125" ht="13.5" customHeight="1" x14ac:dyDescent="0.15"/>
    <row r="104" spans="124:125" ht="13.5" customHeight="1" x14ac:dyDescent="0.15">
      <c r="DT104" s="255"/>
      <c r="DU104" s="255"/>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5" t="s">
        <v>557</v>
      </c>
    </row>
    <row r="120" spans="125:125" ht="13.5" hidden="1" customHeight="1" x14ac:dyDescent="0.15"/>
    <row r="121" spans="125:125" ht="13.5" hidden="1" customHeight="1" x14ac:dyDescent="0.15">
      <c r="DU121" s="255"/>
    </row>
  </sheetData>
  <sheetProtection algorithmName="SHA-512" hashValue="RyyhZwxy6AjWWYwFF7gbceN8vy7I1U5AZWLz6jwZ088EyychI/6MF+xy1eSe59cIQnaJRYZHs2qY3/O+YqW4Ag==" saltValue="QM4yDX+oNTLxuIcLWn6j/g==" spinCount="100000" sheet="1" objects="1" scenarios="1"/>
  <dataConsolidate/>
  <phoneticPr fontId="2"/>
  <printOptions horizontalCentered="1" verticalCentered="1"/>
  <pageMargins left="0" right="0" top="0.19685039370078741" bottom="0" header="0.39370078740157483" footer="0"/>
  <pageSetup paperSize="8" scale="56"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EL116"/>
  <sheetViews>
    <sheetView showGridLines="0" zoomScale="70" zoomScaleNormal="70" zoomScaleSheetLayoutView="55" workbookViewId="0"/>
  </sheetViews>
  <sheetFormatPr defaultColWidth="0" defaultRowHeight="13.5" customHeight="1" zeroHeight="1" x14ac:dyDescent="0.15"/>
  <cols>
    <col min="1" max="125" width="2.5" style="256" customWidth="1"/>
    <col min="126" max="142" width="0" style="255" hidden="1" customWidth="1"/>
    <col min="143" max="16384" width="9" style="255" hidden="1"/>
  </cols>
  <sheetData>
    <row r="1" spans="1:125" ht="13.5" customHeight="1" x14ac:dyDescent="0.15">
      <c r="A1" s="25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c r="DM1" s="255"/>
      <c r="DN1" s="255"/>
      <c r="DO1" s="255"/>
      <c r="DP1" s="255"/>
      <c r="DQ1" s="255"/>
      <c r="DR1" s="255"/>
      <c r="DS1" s="255"/>
      <c r="DT1" s="255"/>
      <c r="DU1" s="255"/>
    </row>
    <row r="2" spans="1:125" x14ac:dyDescent="0.15">
      <c r="B2" s="255"/>
      <c r="T2" s="255"/>
    </row>
    <row r="3" spans="1:125" x14ac:dyDescent="0.15">
      <c r="C3" s="255"/>
      <c r="D3" s="255"/>
      <c r="E3" s="255"/>
      <c r="F3" s="255"/>
      <c r="G3" s="255"/>
      <c r="H3" s="255"/>
      <c r="I3" s="255"/>
      <c r="J3" s="255"/>
      <c r="K3" s="255"/>
      <c r="L3" s="255"/>
      <c r="M3" s="255"/>
      <c r="N3" s="255"/>
      <c r="O3" s="255"/>
      <c r="P3" s="255"/>
      <c r="Q3" s="255"/>
      <c r="R3" s="255"/>
      <c r="S3" s="255"/>
      <c r="U3" s="255"/>
      <c r="V3" s="255"/>
      <c r="W3" s="255"/>
      <c r="X3" s="255"/>
      <c r="Y3" s="255"/>
      <c r="Z3" s="255"/>
      <c r="AA3" s="255"/>
      <c r="AB3" s="255"/>
      <c r="AC3" s="255"/>
      <c r="AD3" s="255"/>
      <c r="AE3" s="255"/>
      <c r="AF3" s="255"/>
      <c r="AG3" s="255"/>
      <c r="AH3" s="255"/>
      <c r="AI3" s="255"/>
      <c r="AJ3" s="255"/>
      <c r="AK3" s="255"/>
      <c r="AL3" s="255"/>
      <c r="AM3" s="255"/>
      <c r="AN3" s="255"/>
      <c r="AO3" s="255"/>
      <c r="AP3" s="255"/>
      <c r="AQ3" s="255"/>
      <c r="AR3" s="255"/>
      <c r="AS3" s="255"/>
      <c r="AT3" s="255"/>
      <c r="AU3" s="255"/>
      <c r="AV3" s="255"/>
      <c r="AW3" s="255"/>
      <c r="AX3" s="255"/>
      <c r="AY3" s="255"/>
      <c r="AZ3" s="255"/>
      <c r="BA3" s="255"/>
      <c r="BB3" s="255"/>
      <c r="BC3" s="255"/>
      <c r="BD3" s="255"/>
      <c r="BE3" s="255"/>
      <c r="BF3" s="255"/>
      <c r="BG3" s="255"/>
      <c r="BH3" s="255"/>
      <c r="BI3" s="255"/>
      <c r="BJ3" s="255"/>
      <c r="BK3" s="255"/>
      <c r="BL3" s="255"/>
      <c r="BM3" s="255"/>
      <c r="BN3" s="255"/>
      <c r="BO3" s="255"/>
      <c r="BP3" s="255"/>
      <c r="BQ3" s="255"/>
      <c r="BR3" s="255"/>
      <c r="BS3" s="255"/>
      <c r="BT3" s="255"/>
      <c r="BU3" s="255"/>
      <c r="BV3" s="255"/>
      <c r="BW3" s="255"/>
      <c r="BX3" s="255"/>
      <c r="BY3" s="255"/>
      <c r="BZ3" s="255"/>
      <c r="CA3" s="255"/>
      <c r="CB3" s="255"/>
      <c r="CC3" s="255"/>
      <c r="CD3" s="255"/>
      <c r="CE3" s="255"/>
      <c r="CF3" s="255"/>
      <c r="CG3" s="255"/>
      <c r="CH3" s="255"/>
      <c r="CI3" s="255"/>
      <c r="CJ3" s="255"/>
      <c r="CK3" s="255"/>
      <c r="CL3" s="255"/>
      <c r="CM3" s="255"/>
      <c r="CN3" s="255"/>
      <c r="CO3" s="255"/>
      <c r="CP3" s="255"/>
      <c r="CQ3" s="255"/>
      <c r="CR3" s="255"/>
      <c r="CS3" s="255"/>
      <c r="CT3" s="255"/>
      <c r="CU3" s="255"/>
      <c r="CV3" s="255"/>
      <c r="CW3" s="255"/>
      <c r="CX3" s="255"/>
      <c r="CY3" s="255"/>
      <c r="CZ3" s="255"/>
      <c r="DA3" s="255"/>
      <c r="DB3" s="255"/>
      <c r="DC3" s="255"/>
      <c r="DD3" s="255"/>
      <c r="DE3" s="255"/>
      <c r="DF3" s="255"/>
      <c r="DG3" s="255"/>
      <c r="DH3" s="255"/>
      <c r="DI3" s="255"/>
      <c r="DJ3" s="255"/>
      <c r="DK3" s="255"/>
      <c r="DL3" s="255"/>
      <c r="DM3" s="255"/>
      <c r="DN3" s="255"/>
      <c r="DO3" s="255"/>
      <c r="DP3" s="255"/>
      <c r="DQ3" s="255"/>
      <c r="DR3" s="255"/>
      <c r="DS3" s="255"/>
      <c r="DT3" s="255"/>
      <c r="DU3" s="255"/>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55"/>
      <c r="G33" s="255"/>
      <c r="I33" s="255"/>
    </row>
    <row r="34" spans="2:125" x14ac:dyDescent="0.15">
      <c r="C34" s="255"/>
      <c r="P34" s="255"/>
      <c r="R34" s="255"/>
      <c r="U34" s="255"/>
    </row>
    <row r="35" spans="2:125" x14ac:dyDescent="0.15">
      <c r="D35" s="255"/>
      <c r="E35" s="255"/>
      <c r="T35" s="255"/>
      <c r="W35" s="255"/>
      <c r="X35" s="255"/>
      <c r="Y35" s="255"/>
      <c r="Z35" s="255"/>
      <c r="AA35" s="255"/>
      <c r="AB35" s="255"/>
      <c r="AC35" s="255"/>
      <c r="AD35" s="255"/>
      <c r="AE35" s="255"/>
      <c r="AF35" s="255"/>
      <c r="AG35" s="255"/>
      <c r="AH35" s="255"/>
      <c r="AI35" s="255"/>
      <c r="AJ35" s="255"/>
      <c r="AK35" s="255"/>
      <c r="AL35" s="255"/>
      <c r="AM35" s="255"/>
      <c r="AN35" s="255"/>
      <c r="AO35" s="255"/>
      <c r="AP35" s="255"/>
      <c r="AQ35" s="255"/>
      <c r="AR35" s="255"/>
      <c r="AS35" s="255"/>
      <c r="AT35" s="255"/>
      <c r="AU35" s="255"/>
      <c r="AV35" s="255"/>
      <c r="AW35" s="255"/>
      <c r="AX35" s="255"/>
      <c r="AY35" s="255"/>
      <c r="AZ35" s="255"/>
      <c r="BA35" s="255"/>
      <c r="BB35" s="255"/>
      <c r="BC35" s="255"/>
      <c r="BD35" s="255"/>
      <c r="BE35" s="255"/>
      <c r="BF35" s="255"/>
      <c r="BG35" s="255"/>
      <c r="BH35" s="255"/>
      <c r="BI35" s="255"/>
      <c r="BJ35" s="255"/>
      <c r="BK35" s="255"/>
      <c r="BL35" s="255"/>
      <c r="BM35" s="255"/>
      <c r="BN35" s="255"/>
      <c r="BO35" s="255"/>
      <c r="BP35" s="255"/>
      <c r="BQ35" s="255"/>
      <c r="BR35" s="255"/>
      <c r="BS35" s="255"/>
      <c r="BT35" s="255"/>
      <c r="BU35" s="255"/>
      <c r="BV35" s="255"/>
      <c r="BW35" s="255"/>
      <c r="BX35" s="255"/>
      <c r="BY35" s="255"/>
      <c r="BZ35" s="255"/>
      <c r="CA35" s="255"/>
      <c r="CB35" s="255"/>
      <c r="CC35" s="255"/>
      <c r="CD35" s="255"/>
      <c r="CE35" s="255"/>
      <c r="CF35" s="255"/>
      <c r="CG35" s="255"/>
      <c r="CH35" s="255"/>
      <c r="CI35" s="255"/>
      <c r="CJ35" s="255"/>
      <c r="CK35" s="255"/>
      <c r="CL35" s="255"/>
      <c r="CM35" s="255"/>
      <c r="CN35" s="255"/>
      <c r="CO35" s="255"/>
      <c r="CP35" s="255"/>
      <c r="CQ35" s="255"/>
      <c r="CR35" s="255"/>
      <c r="CS35" s="255"/>
      <c r="CT35" s="255"/>
      <c r="CU35" s="255"/>
      <c r="CV35" s="255"/>
      <c r="CW35" s="255"/>
      <c r="CX35" s="255"/>
      <c r="CY35" s="255"/>
      <c r="CZ35" s="255"/>
      <c r="DA35" s="255"/>
      <c r="DB35" s="255"/>
      <c r="DC35" s="255"/>
      <c r="DD35" s="255"/>
      <c r="DE35" s="255"/>
      <c r="DF35" s="255"/>
      <c r="DG35" s="255"/>
      <c r="DH35" s="255"/>
      <c r="DI35" s="255"/>
      <c r="DJ35" s="255"/>
      <c r="DK35" s="255"/>
      <c r="DL35" s="255"/>
      <c r="DM35" s="255"/>
      <c r="DN35" s="255"/>
      <c r="DO35" s="255"/>
      <c r="DP35" s="255"/>
      <c r="DQ35" s="255"/>
      <c r="DR35" s="255"/>
      <c r="DS35" s="255"/>
      <c r="DT35" s="255"/>
      <c r="DU35" s="255"/>
    </row>
    <row r="36" spans="2:125" x14ac:dyDescent="0.15">
      <c r="F36" s="255"/>
      <c r="H36" s="255"/>
      <c r="J36" s="255"/>
      <c r="K36" s="255"/>
      <c r="L36" s="255"/>
      <c r="M36" s="255"/>
      <c r="N36" s="255"/>
      <c r="O36" s="255"/>
      <c r="Q36" s="255"/>
      <c r="S36" s="255"/>
      <c r="V36" s="255"/>
    </row>
    <row r="37" spans="2:125" x14ac:dyDescent="0.15"/>
    <row r="38" spans="2:125" x14ac:dyDescent="0.15"/>
    <row r="39" spans="2:125" x14ac:dyDescent="0.15"/>
    <row r="40" spans="2:125" x14ac:dyDescent="0.15">
      <c r="U40" s="255"/>
    </row>
    <row r="41" spans="2:125" x14ac:dyDescent="0.15">
      <c r="R41" s="255"/>
    </row>
    <row r="42" spans="2:125" x14ac:dyDescent="0.15">
      <c r="T42" s="255"/>
      <c r="W42" s="255"/>
      <c r="X42" s="255"/>
      <c r="Y42" s="255"/>
      <c r="Z42" s="255"/>
      <c r="AA42" s="255"/>
      <c r="AB42" s="255"/>
      <c r="AC42" s="255"/>
      <c r="AD42" s="255"/>
      <c r="AE42" s="255"/>
      <c r="AF42" s="255"/>
      <c r="AG42" s="255"/>
      <c r="AH42" s="255"/>
      <c r="AI42" s="255"/>
      <c r="AJ42" s="255"/>
      <c r="AK42" s="255"/>
      <c r="AL42" s="255"/>
      <c r="AM42" s="255"/>
      <c r="AN42" s="255"/>
      <c r="AO42" s="255"/>
      <c r="AP42" s="255"/>
      <c r="AQ42" s="255"/>
      <c r="AR42" s="255"/>
      <c r="AS42" s="255"/>
      <c r="AT42" s="255"/>
      <c r="AU42" s="255"/>
      <c r="AV42" s="255"/>
      <c r="AW42" s="255"/>
      <c r="AX42" s="255"/>
      <c r="AY42" s="255"/>
      <c r="AZ42" s="255"/>
      <c r="BA42" s="255"/>
      <c r="BB42" s="255"/>
      <c r="BC42" s="255"/>
      <c r="BD42" s="255"/>
      <c r="BE42" s="255"/>
      <c r="BF42" s="255"/>
      <c r="BG42" s="255"/>
      <c r="BH42" s="255"/>
      <c r="BI42" s="255"/>
      <c r="BJ42" s="255"/>
      <c r="BK42" s="255"/>
      <c r="BL42" s="255"/>
      <c r="BM42" s="255"/>
      <c r="BN42" s="255"/>
      <c r="BO42" s="255"/>
      <c r="BP42" s="255"/>
      <c r="BQ42" s="255"/>
      <c r="BR42" s="255"/>
      <c r="BS42" s="255"/>
      <c r="BT42" s="255"/>
      <c r="BU42" s="255"/>
      <c r="BV42" s="255"/>
      <c r="BW42" s="255"/>
      <c r="BX42" s="255"/>
      <c r="BY42" s="255"/>
      <c r="BZ42" s="255"/>
      <c r="CA42" s="255"/>
      <c r="CB42" s="255"/>
      <c r="CC42" s="255"/>
      <c r="CD42" s="255"/>
      <c r="CE42" s="255"/>
      <c r="CF42" s="255"/>
      <c r="CG42" s="255"/>
      <c r="CH42" s="255"/>
      <c r="CI42" s="255"/>
      <c r="CJ42" s="255"/>
      <c r="CK42" s="255"/>
      <c r="CL42" s="255"/>
      <c r="CM42" s="255"/>
      <c r="CN42" s="255"/>
      <c r="CO42" s="255"/>
      <c r="CP42" s="255"/>
      <c r="CQ42" s="255"/>
      <c r="CR42" s="255"/>
      <c r="CS42" s="255"/>
      <c r="CT42" s="255"/>
      <c r="CU42" s="255"/>
      <c r="CV42" s="255"/>
      <c r="CW42" s="255"/>
      <c r="CX42" s="255"/>
      <c r="CY42" s="255"/>
      <c r="CZ42" s="255"/>
      <c r="DA42" s="255"/>
      <c r="DB42" s="255"/>
      <c r="DC42" s="255"/>
      <c r="DD42" s="255"/>
      <c r="DE42" s="255"/>
      <c r="DF42" s="255"/>
      <c r="DG42" s="255"/>
      <c r="DH42" s="255"/>
      <c r="DI42" s="255"/>
      <c r="DJ42" s="255"/>
      <c r="DK42" s="255"/>
      <c r="DL42" s="255"/>
      <c r="DM42" s="255"/>
      <c r="DN42" s="255"/>
      <c r="DO42" s="255"/>
      <c r="DP42" s="255"/>
      <c r="DQ42" s="255"/>
      <c r="DR42" s="255"/>
      <c r="DS42" s="255"/>
      <c r="DT42" s="255"/>
      <c r="DU42" s="255"/>
    </row>
    <row r="43" spans="2:125" x14ac:dyDescent="0.15">
      <c r="Q43" s="255"/>
      <c r="S43" s="255"/>
      <c r="V43" s="255"/>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6" t="s">
        <v>558</v>
      </c>
    </row>
  </sheetData>
  <sheetProtection algorithmName="SHA-512" hashValue="e9KWDBebg4rX51g9IdFykrgzu6/wupQRFgxCXEWwyS5H8pFuo6vkqpdgAsrWEmPvOej8uUE7yj9oNdDJHutvcQ==" saltValue="JhPI2F4+BHkFb+beSFvkNQ==" spinCount="100000" sheet="1" objects="1" scenarios="1"/>
  <dataConsolidate/>
  <phoneticPr fontId="2"/>
  <printOptions horizontalCentered="1" verticalCentered="1"/>
  <pageMargins left="0" right="0" top="0.19685039370078741" bottom="0" header="0.39370078740157483" footer="0"/>
  <pageSetup paperSize="8" scale="56"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MasterSheet">
    <pageSetUpPr fitToPage="1"/>
  </sheetPr>
  <dimension ref="B1:J50"/>
  <sheetViews>
    <sheetView showGridLines="0" zoomScale="85" zoomScaleNormal="85"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559</v>
      </c>
      <c r="G46" s="8" t="s">
        <v>560</v>
      </c>
      <c r="H46" s="8" t="s">
        <v>561</v>
      </c>
      <c r="I46" s="8" t="s">
        <v>562</v>
      </c>
      <c r="J46" s="9" t="s">
        <v>563</v>
      </c>
    </row>
    <row r="47" spans="2:10" ht="57.75" customHeight="1" x14ac:dyDescent="0.15">
      <c r="B47" s="10"/>
      <c r="C47" s="1206" t="s">
        <v>3</v>
      </c>
      <c r="D47" s="1206"/>
      <c r="E47" s="1207"/>
      <c r="F47" s="11">
        <v>24.73</v>
      </c>
      <c r="G47" s="12">
        <v>21.42</v>
      </c>
      <c r="H47" s="12">
        <v>17.96</v>
      </c>
      <c r="I47" s="12">
        <v>19.260000000000002</v>
      </c>
      <c r="J47" s="13">
        <v>20.92</v>
      </c>
    </row>
    <row r="48" spans="2:10" ht="57.75" customHeight="1" x14ac:dyDescent="0.15">
      <c r="B48" s="14"/>
      <c r="C48" s="1208" t="s">
        <v>4</v>
      </c>
      <c r="D48" s="1208"/>
      <c r="E48" s="1209"/>
      <c r="F48" s="15">
        <v>4.99</v>
      </c>
      <c r="G48" s="16">
        <v>6.25</v>
      </c>
      <c r="H48" s="16">
        <v>7.42</v>
      </c>
      <c r="I48" s="16">
        <v>8.69</v>
      </c>
      <c r="J48" s="17">
        <v>9.27</v>
      </c>
    </row>
    <row r="49" spans="2:10" ht="57.75" customHeight="1" thickBot="1" x14ac:dyDescent="0.2">
      <c r="B49" s="18"/>
      <c r="C49" s="1210" t="s">
        <v>5</v>
      </c>
      <c r="D49" s="1210"/>
      <c r="E49" s="1211"/>
      <c r="F49" s="19" t="s">
        <v>564</v>
      </c>
      <c r="G49" s="20" t="s">
        <v>565</v>
      </c>
      <c r="H49" s="20" t="s">
        <v>566</v>
      </c>
      <c r="I49" s="20">
        <v>0.6</v>
      </c>
      <c r="J49" s="21" t="s">
        <v>567</v>
      </c>
    </row>
    <row r="50" spans="2:10" x14ac:dyDescent="0.15"/>
  </sheetData>
  <sheetProtection algorithmName="SHA-512" hashValue="GzoLAy6UIKpADJQllMOWvqOmXqVZAo7f65NKl6oiUWgpqgxjs+bqRsMLSzDYmH1/mJHTeFHNTWQK//WbDjxRJA==" saltValue="Ryj/2Z2A0urSgkAmFF/7bA==" spinCount="100000" sheet="1" objects="1" scenarios="1"/>
  <mergeCells count="3">
    <mergeCell ref="C47:E47"/>
    <mergeCell ref="C48:E48"/>
    <mergeCell ref="C49:E49"/>
  </mergeCells>
  <phoneticPr fontId="2"/>
  <printOptions horizontalCentered="1"/>
  <pageMargins left="0" right="0" top="0.19685039370078741" bottom="0" header="0" footer="0"/>
  <pageSetup paperSize="8" scale="91" orientation="landscape" horizontalDpi="300" verticalDpi="300" r:id="rId1"/>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MasterSheet5">
    <pageSetUpPr fitToPage="1"/>
  </sheetPr>
  <dimension ref="A1:P45"/>
  <sheetViews>
    <sheetView showGridLines="0" zoomScaleSheetLayoutView="100" workbookViewId="0"/>
  </sheetViews>
  <sheetFormatPr defaultColWidth="0" defaultRowHeight="13.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559</v>
      </c>
      <c r="G33" s="29" t="s">
        <v>560</v>
      </c>
      <c r="H33" s="29" t="s">
        <v>561</v>
      </c>
      <c r="I33" s="29" t="s">
        <v>562</v>
      </c>
      <c r="J33" s="30" t="s">
        <v>563</v>
      </c>
      <c r="K33" s="22"/>
      <c r="L33" s="22"/>
      <c r="M33" s="22"/>
      <c r="N33" s="22"/>
      <c r="O33" s="22"/>
      <c r="P33" s="22"/>
    </row>
    <row r="34" spans="1:16" ht="39" customHeight="1" x14ac:dyDescent="0.15">
      <c r="A34" s="22"/>
      <c r="B34" s="31"/>
      <c r="C34" s="1218" t="s">
        <v>568</v>
      </c>
      <c r="D34" s="1218"/>
      <c r="E34" s="1219"/>
      <c r="F34" s="32">
        <v>4.9800000000000004</v>
      </c>
      <c r="G34" s="33">
        <v>6.25</v>
      </c>
      <c r="H34" s="33">
        <v>7.41</v>
      </c>
      <c r="I34" s="33">
        <v>8.69</v>
      </c>
      <c r="J34" s="34">
        <v>9.2799999999999994</v>
      </c>
      <c r="K34" s="22"/>
      <c r="L34" s="22"/>
      <c r="M34" s="22"/>
      <c r="N34" s="22"/>
      <c r="O34" s="22"/>
      <c r="P34" s="22"/>
    </row>
    <row r="35" spans="1:16" ht="39" customHeight="1" x14ac:dyDescent="0.15">
      <c r="A35" s="22"/>
      <c r="B35" s="35"/>
      <c r="C35" s="1212" t="s">
        <v>569</v>
      </c>
      <c r="D35" s="1213"/>
      <c r="E35" s="1214"/>
      <c r="F35" s="36">
        <v>9.08</v>
      </c>
      <c r="G35" s="37">
        <v>8.6199999999999992</v>
      </c>
      <c r="H35" s="37">
        <v>8.02</v>
      </c>
      <c r="I35" s="37">
        <v>6.99</v>
      </c>
      <c r="J35" s="38">
        <v>5.98</v>
      </c>
      <c r="K35" s="22"/>
      <c r="L35" s="22"/>
      <c r="M35" s="22"/>
      <c r="N35" s="22"/>
      <c r="O35" s="22"/>
      <c r="P35" s="22"/>
    </row>
    <row r="36" spans="1:16" ht="39" customHeight="1" x14ac:dyDescent="0.15">
      <c r="A36" s="22"/>
      <c r="B36" s="35"/>
      <c r="C36" s="1212" t="s">
        <v>570</v>
      </c>
      <c r="D36" s="1213"/>
      <c r="E36" s="1214"/>
      <c r="F36" s="36">
        <v>0.64</v>
      </c>
      <c r="G36" s="37">
        <v>0.81</v>
      </c>
      <c r="H36" s="37">
        <v>1.0900000000000001</v>
      </c>
      <c r="I36" s="37">
        <v>1.19</v>
      </c>
      <c r="J36" s="38">
        <v>1.1499999999999999</v>
      </c>
      <c r="K36" s="22"/>
      <c r="L36" s="22"/>
      <c r="M36" s="22"/>
      <c r="N36" s="22"/>
      <c r="O36" s="22"/>
      <c r="P36" s="22"/>
    </row>
    <row r="37" spans="1:16" ht="39" customHeight="1" x14ac:dyDescent="0.15">
      <c r="A37" s="22"/>
      <c r="B37" s="35"/>
      <c r="C37" s="1212" t="s">
        <v>571</v>
      </c>
      <c r="D37" s="1213"/>
      <c r="E37" s="1214"/>
      <c r="F37" s="36">
        <v>2.46</v>
      </c>
      <c r="G37" s="37">
        <v>1.95</v>
      </c>
      <c r="H37" s="37">
        <v>1.06</v>
      </c>
      <c r="I37" s="37">
        <v>0.93</v>
      </c>
      <c r="J37" s="38">
        <v>0.9</v>
      </c>
      <c r="K37" s="22"/>
      <c r="L37" s="22"/>
      <c r="M37" s="22"/>
      <c r="N37" s="22"/>
      <c r="O37" s="22"/>
      <c r="P37" s="22"/>
    </row>
    <row r="38" spans="1:16" ht="39" customHeight="1" x14ac:dyDescent="0.15">
      <c r="A38" s="22"/>
      <c r="B38" s="35"/>
      <c r="C38" s="1212" t="s">
        <v>572</v>
      </c>
      <c r="D38" s="1213"/>
      <c r="E38" s="1214"/>
      <c r="F38" s="36">
        <v>0.01</v>
      </c>
      <c r="G38" s="37">
        <v>0</v>
      </c>
      <c r="H38" s="37">
        <v>0</v>
      </c>
      <c r="I38" s="37">
        <v>0.01</v>
      </c>
      <c r="J38" s="38">
        <v>0.01</v>
      </c>
      <c r="K38" s="22"/>
      <c r="L38" s="22"/>
      <c r="M38" s="22"/>
      <c r="N38" s="22"/>
      <c r="O38" s="22"/>
      <c r="P38" s="22"/>
    </row>
    <row r="39" spans="1:16" ht="39" customHeight="1" x14ac:dyDescent="0.15">
      <c r="A39" s="22"/>
      <c r="B39" s="35"/>
      <c r="C39" s="1212" t="s">
        <v>573</v>
      </c>
      <c r="D39" s="1213"/>
      <c r="E39" s="1214"/>
      <c r="F39" s="36">
        <v>0</v>
      </c>
      <c r="G39" s="37">
        <v>0</v>
      </c>
      <c r="H39" s="37">
        <v>0</v>
      </c>
      <c r="I39" s="37">
        <v>0.01</v>
      </c>
      <c r="J39" s="38">
        <v>0</v>
      </c>
      <c r="K39" s="22"/>
      <c r="L39" s="22"/>
      <c r="M39" s="22"/>
      <c r="N39" s="22"/>
      <c r="O39" s="22"/>
      <c r="P39" s="22"/>
    </row>
    <row r="40" spans="1:16" ht="39" customHeight="1" x14ac:dyDescent="0.15">
      <c r="A40" s="22"/>
      <c r="B40" s="35"/>
      <c r="C40" s="1212" t="s">
        <v>574</v>
      </c>
      <c r="D40" s="1213"/>
      <c r="E40" s="1214"/>
      <c r="F40" s="36">
        <v>0</v>
      </c>
      <c r="G40" s="37">
        <v>0</v>
      </c>
      <c r="H40" s="37">
        <v>0</v>
      </c>
      <c r="I40" s="37">
        <v>0.01</v>
      </c>
      <c r="J40" s="38">
        <v>0</v>
      </c>
      <c r="K40" s="22"/>
      <c r="L40" s="22"/>
      <c r="M40" s="22"/>
      <c r="N40" s="22"/>
      <c r="O40" s="22"/>
      <c r="P40" s="22"/>
    </row>
    <row r="41" spans="1:16" ht="39" customHeight="1" x14ac:dyDescent="0.15">
      <c r="A41" s="22"/>
      <c r="B41" s="35"/>
      <c r="C41" s="1212" t="s">
        <v>575</v>
      </c>
      <c r="D41" s="1213"/>
      <c r="E41" s="1214"/>
      <c r="F41" s="36">
        <v>0</v>
      </c>
      <c r="G41" s="37">
        <v>0.01</v>
      </c>
      <c r="H41" s="37">
        <v>0</v>
      </c>
      <c r="I41" s="37">
        <v>0.01</v>
      </c>
      <c r="J41" s="38">
        <v>0</v>
      </c>
      <c r="K41" s="22"/>
      <c r="L41" s="22"/>
      <c r="M41" s="22"/>
      <c r="N41" s="22"/>
      <c r="O41" s="22"/>
      <c r="P41" s="22"/>
    </row>
    <row r="42" spans="1:16" ht="39" customHeight="1" x14ac:dyDescent="0.15">
      <c r="A42" s="22"/>
      <c r="B42" s="39"/>
      <c r="C42" s="1212" t="s">
        <v>576</v>
      </c>
      <c r="D42" s="1213"/>
      <c r="E42" s="1214"/>
      <c r="F42" s="36" t="s">
        <v>518</v>
      </c>
      <c r="G42" s="37" t="s">
        <v>518</v>
      </c>
      <c r="H42" s="37" t="s">
        <v>518</v>
      </c>
      <c r="I42" s="37" t="s">
        <v>518</v>
      </c>
      <c r="J42" s="38" t="s">
        <v>518</v>
      </c>
      <c r="K42" s="22"/>
      <c r="L42" s="22"/>
      <c r="M42" s="22"/>
      <c r="N42" s="22"/>
      <c r="O42" s="22"/>
      <c r="P42" s="22"/>
    </row>
    <row r="43" spans="1:16" ht="39" customHeight="1" thickBot="1" x14ac:dyDescent="0.2">
      <c r="A43" s="22"/>
      <c r="B43" s="40"/>
      <c r="C43" s="1215" t="s">
        <v>577</v>
      </c>
      <c r="D43" s="1216"/>
      <c r="E43" s="1217"/>
      <c r="F43" s="41">
        <v>0</v>
      </c>
      <c r="G43" s="42">
        <v>0</v>
      </c>
      <c r="H43" s="42">
        <v>0</v>
      </c>
      <c r="I43" s="42">
        <v>0</v>
      </c>
      <c r="J43" s="43">
        <v>0</v>
      </c>
      <c r="K43" s="22"/>
      <c r="L43" s="22"/>
      <c r="M43" s="22"/>
      <c r="N43" s="22"/>
      <c r="O43" s="22"/>
      <c r="P43" s="22"/>
    </row>
    <row r="44" spans="1:16" ht="39" customHeight="1" x14ac:dyDescent="0.15">
      <c r="A44" s="22"/>
      <c r="B44" s="44" t="s">
        <v>7</v>
      </c>
      <c r="C44" s="45"/>
      <c r="D44" s="46"/>
      <c r="E44" s="46"/>
      <c r="F44" s="47"/>
      <c r="G44" s="47"/>
      <c r="H44" s="47"/>
      <c r="I44" s="47"/>
      <c r="J44" s="47"/>
      <c r="K44" s="22"/>
      <c r="L44" s="22"/>
      <c r="M44" s="22"/>
      <c r="N44" s="22"/>
      <c r="O44" s="22"/>
      <c r="P44" s="22"/>
    </row>
    <row r="45" spans="1:16" ht="17.25" x14ac:dyDescent="0.15">
      <c r="A45" s="22"/>
      <c r="B45" s="22"/>
      <c r="C45" s="22"/>
      <c r="D45" s="22"/>
      <c r="E45" s="22"/>
      <c r="F45" s="22"/>
      <c r="G45" s="22"/>
      <c r="H45" s="22"/>
      <c r="I45" s="22"/>
      <c r="J45" s="22"/>
      <c r="K45" s="22"/>
      <c r="L45" s="22"/>
      <c r="M45" s="22"/>
      <c r="N45" s="22"/>
      <c r="O45" s="22"/>
      <c r="P45" s="22"/>
    </row>
  </sheetData>
  <sheetProtection algorithmName="SHA-512" hashValue="oYWNYkKoNfPz59akFE3T8n5Zf3F8vviv68y1VnZ9J1MBBISuzInqCTsHRFPoSJCL7fQAUlI0X9WYH2BtD7aN1Q==" saltValue="8rGW0FSU23KoJChJjMBSCw=="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8" scale="86" orientation="landscape" horizontalDpi="300" verticalDpi="300" r:id="rId1"/>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MasterSheet6">
    <pageSetUpPr fitToPage="1"/>
  </sheetPr>
  <dimension ref="A1:U62"/>
  <sheetViews>
    <sheetView showGridLines="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8</v>
      </c>
      <c r="P43" s="48"/>
      <c r="Q43" s="48"/>
      <c r="R43" s="48"/>
      <c r="S43" s="48"/>
      <c r="T43" s="48"/>
      <c r="U43" s="48"/>
    </row>
    <row r="44" spans="1:21" ht="30.75" customHeight="1" thickBot="1" x14ac:dyDescent="0.2">
      <c r="A44" s="48"/>
      <c r="B44" s="51" t="s">
        <v>9</v>
      </c>
      <c r="C44" s="52"/>
      <c r="D44" s="52"/>
      <c r="E44" s="53"/>
      <c r="F44" s="53"/>
      <c r="G44" s="53"/>
      <c r="H44" s="53"/>
      <c r="I44" s="53"/>
      <c r="J44" s="54" t="s">
        <v>2</v>
      </c>
      <c r="K44" s="55" t="s">
        <v>559</v>
      </c>
      <c r="L44" s="56" t="s">
        <v>560</v>
      </c>
      <c r="M44" s="56" t="s">
        <v>561</v>
      </c>
      <c r="N44" s="56" t="s">
        <v>562</v>
      </c>
      <c r="O44" s="57" t="s">
        <v>563</v>
      </c>
      <c r="P44" s="48"/>
      <c r="Q44" s="48"/>
      <c r="R44" s="48"/>
      <c r="S44" s="48"/>
      <c r="T44" s="48"/>
      <c r="U44" s="48"/>
    </row>
    <row r="45" spans="1:21" ht="30.75" customHeight="1" x14ac:dyDescent="0.15">
      <c r="A45" s="48"/>
      <c r="B45" s="1220" t="s">
        <v>10</v>
      </c>
      <c r="C45" s="1221"/>
      <c r="D45" s="58"/>
      <c r="E45" s="1226" t="s">
        <v>11</v>
      </c>
      <c r="F45" s="1226"/>
      <c r="G45" s="1226"/>
      <c r="H45" s="1226"/>
      <c r="I45" s="1226"/>
      <c r="J45" s="1227"/>
      <c r="K45" s="59">
        <v>807</v>
      </c>
      <c r="L45" s="60">
        <v>831</v>
      </c>
      <c r="M45" s="60">
        <v>848</v>
      </c>
      <c r="N45" s="60">
        <v>864</v>
      </c>
      <c r="O45" s="61">
        <v>918</v>
      </c>
      <c r="P45" s="48"/>
      <c r="Q45" s="48"/>
      <c r="R45" s="48"/>
      <c r="S45" s="48"/>
      <c r="T45" s="48"/>
      <c r="U45" s="48"/>
    </row>
    <row r="46" spans="1:21" ht="30.75" customHeight="1" x14ac:dyDescent="0.15">
      <c r="A46" s="48"/>
      <c r="B46" s="1222"/>
      <c r="C46" s="1223"/>
      <c r="D46" s="62"/>
      <c r="E46" s="1228" t="s">
        <v>12</v>
      </c>
      <c r="F46" s="1228"/>
      <c r="G46" s="1228"/>
      <c r="H46" s="1228"/>
      <c r="I46" s="1228"/>
      <c r="J46" s="1229"/>
      <c r="K46" s="63" t="s">
        <v>518</v>
      </c>
      <c r="L46" s="64" t="s">
        <v>518</v>
      </c>
      <c r="M46" s="64" t="s">
        <v>518</v>
      </c>
      <c r="N46" s="64" t="s">
        <v>518</v>
      </c>
      <c r="O46" s="65" t="s">
        <v>518</v>
      </c>
      <c r="P46" s="48"/>
      <c r="Q46" s="48"/>
      <c r="R46" s="48"/>
      <c r="S46" s="48"/>
      <c r="T46" s="48"/>
      <c r="U46" s="48"/>
    </row>
    <row r="47" spans="1:21" ht="30.75" customHeight="1" x14ac:dyDescent="0.15">
      <c r="A47" s="48"/>
      <c r="B47" s="1222"/>
      <c r="C47" s="1223"/>
      <c r="D47" s="62"/>
      <c r="E47" s="1228" t="s">
        <v>13</v>
      </c>
      <c r="F47" s="1228"/>
      <c r="G47" s="1228"/>
      <c r="H47" s="1228"/>
      <c r="I47" s="1228"/>
      <c r="J47" s="1229"/>
      <c r="K47" s="63" t="s">
        <v>518</v>
      </c>
      <c r="L47" s="64" t="s">
        <v>518</v>
      </c>
      <c r="M47" s="64" t="s">
        <v>518</v>
      </c>
      <c r="N47" s="64" t="s">
        <v>518</v>
      </c>
      <c r="O47" s="65" t="s">
        <v>518</v>
      </c>
      <c r="P47" s="48"/>
      <c r="Q47" s="48"/>
      <c r="R47" s="48"/>
      <c r="S47" s="48"/>
      <c r="T47" s="48"/>
      <c r="U47" s="48"/>
    </row>
    <row r="48" spans="1:21" ht="30.75" customHeight="1" x14ac:dyDescent="0.15">
      <c r="A48" s="48"/>
      <c r="B48" s="1222"/>
      <c r="C48" s="1223"/>
      <c r="D48" s="62"/>
      <c r="E48" s="1228" t="s">
        <v>14</v>
      </c>
      <c r="F48" s="1228"/>
      <c r="G48" s="1228"/>
      <c r="H48" s="1228"/>
      <c r="I48" s="1228"/>
      <c r="J48" s="1229"/>
      <c r="K48" s="63">
        <v>202</v>
      </c>
      <c r="L48" s="64">
        <v>213</v>
      </c>
      <c r="M48" s="64">
        <v>197</v>
      </c>
      <c r="N48" s="64">
        <v>195</v>
      </c>
      <c r="O48" s="65">
        <v>194</v>
      </c>
      <c r="P48" s="48"/>
      <c r="Q48" s="48"/>
      <c r="R48" s="48"/>
      <c r="S48" s="48"/>
      <c r="T48" s="48"/>
      <c r="U48" s="48"/>
    </row>
    <row r="49" spans="1:21" ht="30.75" customHeight="1" x14ac:dyDescent="0.15">
      <c r="A49" s="48"/>
      <c r="B49" s="1222"/>
      <c r="C49" s="1223"/>
      <c r="D49" s="62"/>
      <c r="E49" s="1228" t="s">
        <v>15</v>
      </c>
      <c r="F49" s="1228"/>
      <c r="G49" s="1228"/>
      <c r="H49" s="1228"/>
      <c r="I49" s="1228"/>
      <c r="J49" s="1229"/>
      <c r="K49" s="63">
        <v>11</v>
      </c>
      <c r="L49" s="64">
        <v>11</v>
      </c>
      <c r="M49" s="64">
        <v>9</v>
      </c>
      <c r="N49" s="64">
        <v>10</v>
      </c>
      <c r="O49" s="65">
        <v>12</v>
      </c>
      <c r="P49" s="48"/>
      <c r="Q49" s="48"/>
      <c r="R49" s="48"/>
      <c r="S49" s="48"/>
      <c r="T49" s="48"/>
      <c r="U49" s="48"/>
    </row>
    <row r="50" spans="1:21" ht="30.75" customHeight="1" x14ac:dyDescent="0.15">
      <c r="A50" s="48"/>
      <c r="B50" s="1222"/>
      <c r="C50" s="1223"/>
      <c r="D50" s="62"/>
      <c r="E50" s="1228" t="s">
        <v>16</v>
      </c>
      <c r="F50" s="1228"/>
      <c r="G50" s="1228"/>
      <c r="H50" s="1228"/>
      <c r="I50" s="1228"/>
      <c r="J50" s="1229"/>
      <c r="K50" s="63">
        <v>27</v>
      </c>
      <c r="L50" s="64">
        <v>53</v>
      </c>
      <c r="M50" s="64">
        <v>53</v>
      </c>
      <c r="N50" s="64">
        <v>49</v>
      </c>
      <c r="O50" s="65">
        <v>42</v>
      </c>
      <c r="P50" s="48"/>
      <c r="Q50" s="48"/>
      <c r="R50" s="48"/>
      <c r="S50" s="48"/>
      <c r="T50" s="48"/>
      <c r="U50" s="48"/>
    </row>
    <row r="51" spans="1:21" ht="30.75" customHeight="1" x14ac:dyDescent="0.15">
      <c r="A51" s="48"/>
      <c r="B51" s="1224"/>
      <c r="C51" s="1225"/>
      <c r="D51" s="66"/>
      <c r="E51" s="1228" t="s">
        <v>17</v>
      </c>
      <c r="F51" s="1228"/>
      <c r="G51" s="1228"/>
      <c r="H51" s="1228"/>
      <c r="I51" s="1228"/>
      <c r="J51" s="1229"/>
      <c r="K51" s="63" t="s">
        <v>518</v>
      </c>
      <c r="L51" s="64" t="s">
        <v>518</v>
      </c>
      <c r="M51" s="64" t="s">
        <v>518</v>
      </c>
      <c r="N51" s="64" t="s">
        <v>518</v>
      </c>
      <c r="O51" s="65" t="s">
        <v>518</v>
      </c>
      <c r="P51" s="48"/>
      <c r="Q51" s="48"/>
      <c r="R51" s="48"/>
      <c r="S51" s="48"/>
      <c r="T51" s="48"/>
      <c r="U51" s="48"/>
    </row>
    <row r="52" spans="1:21" ht="30.75" customHeight="1" x14ac:dyDescent="0.15">
      <c r="A52" s="48"/>
      <c r="B52" s="1230" t="s">
        <v>18</v>
      </c>
      <c r="C52" s="1231"/>
      <c r="D52" s="66"/>
      <c r="E52" s="1228" t="s">
        <v>19</v>
      </c>
      <c r="F52" s="1228"/>
      <c r="G52" s="1228"/>
      <c r="H52" s="1228"/>
      <c r="I52" s="1228"/>
      <c r="J52" s="1229"/>
      <c r="K52" s="63">
        <v>637</v>
      </c>
      <c r="L52" s="64">
        <v>622</v>
      </c>
      <c r="M52" s="64">
        <v>634</v>
      </c>
      <c r="N52" s="64">
        <v>644</v>
      </c>
      <c r="O52" s="65">
        <v>663</v>
      </c>
      <c r="P52" s="48"/>
      <c r="Q52" s="48"/>
      <c r="R52" s="48"/>
      <c r="S52" s="48"/>
      <c r="T52" s="48"/>
      <c r="U52" s="48"/>
    </row>
    <row r="53" spans="1:21" ht="30.75" customHeight="1" thickBot="1" x14ac:dyDescent="0.2">
      <c r="A53" s="48"/>
      <c r="B53" s="1232" t="s">
        <v>20</v>
      </c>
      <c r="C53" s="1233"/>
      <c r="D53" s="67"/>
      <c r="E53" s="1234" t="s">
        <v>21</v>
      </c>
      <c r="F53" s="1234"/>
      <c r="G53" s="1234"/>
      <c r="H53" s="1234"/>
      <c r="I53" s="1234"/>
      <c r="J53" s="1235"/>
      <c r="K53" s="68">
        <v>410</v>
      </c>
      <c r="L53" s="69">
        <v>486</v>
      </c>
      <c r="M53" s="69">
        <v>473</v>
      </c>
      <c r="N53" s="69">
        <v>474</v>
      </c>
      <c r="O53" s="70">
        <v>503</v>
      </c>
      <c r="P53" s="48"/>
      <c r="Q53" s="48"/>
      <c r="R53" s="48"/>
      <c r="S53" s="48"/>
      <c r="T53" s="48"/>
      <c r="U53" s="48"/>
    </row>
    <row r="54" spans="1:21" ht="24" customHeight="1" x14ac:dyDescent="0.15">
      <c r="A54" s="48"/>
      <c r="B54" s="71" t="s">
        <v>22</v>
      </c>
      <c r="C54" s="48"/>
      <c r="D54" s="48"/>
      <c r="E54" s="48"/>
      <c r="F54" s="48"/>
      <c r="G54" s="48"/>
      <c r="H54" s="48"/>
      <c r="I54" s="48"/>
      <c r="J54" s="48"/>
      <c r="K54" s="48"/>
      <c r="L54" s="48"/>
      <c r="M54" s="48"/>
      <c r="N54" s="48"/>
      <c r="O54" s="48"/>
      <c r="P54" s="48"/>
      <c r="Q54" s="48"/>
      <c r="R54" s="48"/>
      <c r="S54" s="48"/>
      <c r="T54" s="48"/>
      <c r="U54" s="48"/>
    </row>
    <row r="55" spans="1:21" ht="24" customHeight="1" thickBot="1" x14ac:dyDescent="0.2">
      <c r="A55" s="48"/>
      <c r="B55" s="72" t="s">
        <v>23</v>
      </c>
      <c r="C55" s="73"/>
      <c r="D55" s="73"/>
      <c r="E55" s="73"/>
      <c r="F55" s="73"/>
      <c r="G55" s="73"/>
      <c r="H55" s="73"/>
      <c r="I55" s="73"/>
      <c r="J55" s="73"/>
      <c r="K55" s="74"/>
      <c r="L55" s="74"/>
      <c r="M55" s="74"/>
      <c r="N55" s="74"/>
      <c r="O55" s="75" t="s">
        <v>578</v>
      </c>
      <c r="P55" s="48"/>
      <c r="Q55" s="48"/>
      <c r="R55" s="48"/>
      <c r="S55" s="48"/>
      <c r="T55" s="48"/>
      <c r="U55" s="48"/>
    </row>
    <row r="56" spans="1:21" ht="31.5" customHeight="1" thickBot="1" x14ac:dyDescent="0.2">
      <c r="A56" s="48"/>
      <c r="B56" s="76"/>
      <c r="C56" s="77"/>
      <c r="D56" s="77"/>
      <c r="E56" s="78"/>
      <c r="F56" s="78"/>
      <c r="G56" s="78"/>
      <c r="H56" s="78"/>
      <c r="I56" s="78"/>
      <c r="J56" s="79" t="s">
        <v>2</v>
      </c>
      <c r="K56" s="80" t="s">
        <v>579</v>
      </c>
      <c r="L56" s="81" t="s">
        <v>580</v>
      </c>
      <c r="M56" s="81" t="s">
        <v>581</v>
      </c>
      <c r="N56" s="81" t="s">
        <v>582</v>
      </c>
      <c r="O56" s="82" t="s">
        <v>583</v>
      </c>
      <c r="P56" s="48"/>
      <c r="Q56" s="48"/>
      <c r="R56" s="48"/>
      <c r="S56" s="48"/>
      <c r="T56" s="48"/>
      <c r="U56" s="48"/>
    </row>
    <row r="57" spans="1:21" ht="31.5" customHeight="1" x14ac:dyDescent="0.15">
      <c r="B57" s="1236" t="s">
        <v>24</v>
      </c>
      <c r="C57" s="1237"/>
      <c r="D57" s="1240" t="s">
        <v>25</v>
      </c>
      <c r="E57" s="1241"/>
      <c r="F57" s="1241"/>
      <c r="G57" s="1241"/>
      <c r="H57" s="1241"/>
      <c r="I57" s="1241"/>
      <c r="J57" s="1242"/>
      <c r="K57" s="83"/>
      <c r="L57" s="84"/>
      <c r="M57" s="84"/>
      <c r="N57" s="84"/>
      <c r="O57" s="85"/>
    </row>
    <row r="58" spans="1:21" ht="31.5" customHeight="1" thickBot="1" x14ac:dyDescent="0.2">
      <c r="B58" s="1238"/>
      <c r="C58" s="1239"/>
      <c r="D58" s="1243" t="s">
        <v>26</v>
      </c>
      <c r="E58" s="1244"/>
      <c r="F58" s="1244"/>
      <c r="G58" s="1244"/>
      <c r="H58" s="1244"/>
      <c r="I58" s="1244"/>
      <c r="J58" s="1245"/>
      <c r="K58" s="86"/>
      <c r="L58" s="87"/>
      <c r="M58" s="87"/>
      <c r="N58" s="87"/>
      <c r="O58" s="88"/>
    </row>
    <row r="59" spans="1:21" ht="24" customHeight="1" x14ac:dyDescent="0.15">
      <c r="B59" s="89"/>
      <c r="C59" s="89"/>
      <c r="D59" s="90" t="s">
        <v>27</v>
      </c>
      <c r="E59" s="91"/>
      <c r="F59" s="91"/>
      <c r="G59" s="91"/>
      <c r="H59" s="91"/>
      <c r="I59" s="91"/>
      <c r="J59" s="91"/>
      <c r="K59" s="91"/>
      <c r="L59" s="91"/>
      <c r="M59" s="91"/>
      <c r="N59" s="91"/>
      <c r="O59" s="91"/>
    </row>
    <row r="60" spans="1:21" ht="24" customHeight="1" x14ac:dyDescent="0.15">
      <c r="B60" s="92"/>
      <c r="C60" s="92"/>
      <c r="D60" s="90" t="s">
        <v>28</v>
      </c>
      <c r="E60" s="91"/>
      <c r="F60" s="91"/>
      <c r="G60" s="91"/>
      <c r="H60" s="91"/>
      <c r="I60" s="91"/>
      <c r="J60" s="91"/>
      <c r="K60" s="91"/>
      <c r="L60" s="91"/>
      <c r="M60" s="91"/>
      <c r="N60" s="91"/>
      <c r="O60" s="91"/>
    </row>
    <row r="61" spans="1:21" ht="24" customHeight="1" x14ac:dyDescent="0.1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1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yhHMwPya3UeQGGA9yfJcO4A16qh9B4f10Qox0YG5zdhVAKpfsFCuloAwKNyXRH43rPoz+yYf7gGEQSL1UTgwug==" saltValue="n3Rjt4fpWWkgdsPrKFlsUw==" spinCount="100000" sheet="1" objects="1" scenarios="1"/>
  <mergeCells count="15">
    <mergeCell ref="B52:C52"/>
    <mergeCell ref="E52:J52"/>
    <mergeCell ref="B53:C53"/>
    <mergeCell ref="E53:J53"/>
    <mergeCell ref="B57:C58"/>
    <mergeCell ref="D57:J57"/>
    <mergeCell ref="D58:J58"/>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8" scale="79" orientation="landscape" horizontalDpi="300" verticalDpi="300"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MasterSheet7">
    <pageSetUpPr fitToPage="1"/>
  </sheetPr>
  <dimension ref="B1:M55"/>
  <sheetViews>
    <sheetView showGridLines="0" zoomScale="85" zoomScaleNormal="85" zoomScaleSheetLayoutView="100" workbookViewId="0"/>
  </sheetViews>
  <sheetFormatPr defaultColWidth="0" defaultRowHeight="13.5" customHeight="1" zeroHeight="1" x14ac:dyDescent="0.15"/>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4" t="s">
        <v>8</v>
      </c>
    </row>
    <row r="40" spans="2:13" ht="27.75" customHeight="1" thickBot="1" x14ac:dyDescent="0.2">
      <c r="B40" s="95" t="s">
        <v>9</v>
      </c>
      <c r="C40" s="96"/>
      <c r="D40" s="96"/>
      <c r="E40" s="97"/>
      <c r="F40" s="97"/>
      <c r="G40" s="97"/>
      <c r="H40" s="98" t="s">
        <v>2</v>
      </c>
      <c r="I40" s="99" t="s">
        <v>559</v>
      </c>
      <c r="J40" s="100" t="s">
        <v>560</v>
      </c>
      <c r="K40" s="100" t="s">
        <v>561</v>
      </c>
      <c r="L40" s="100" t="s">
        <v>562</v>
      </c>
      <c r="M40" s="101" t="s">
        <v>563</v>
      </c>
    </row>
    <row r="41" spans="2:13" ht="27.75" customHeight="1" x14ac:dyDescent="0.15">
      <c r="B41" s="1246" t="s">
        <v>29</v>
      </c>
      <c r="C41" s="1247"/>
      <c r="D41" s="102"/>
      <c r="E41" s="1252" t="s">
        <v>30</v>
      </c>
      <c r="F41" s="1252"/>
      <c r="G41" s="1252"/>
      <c r="H41" s="1253"/>
      <c r="I41" s="351">
        <v>6650</v>
      </c>
      <c r="J41" s="352">
        <v>6325</v>
      </c>
      <c r="K41" s="352">
        <v>5995</v>
      </c>
      <c r="L41" s="352">
        <v>5761</v>
      </c>
      <c r="M41" s="353">
        <v>5403</v>
      </c>
    </row>
    <row r="42" spans="2:13" ht="27.75" customHeight="1" x14ac:dyDescent="0.15">
      <c r="B42" s="1248"/>
      <c r="C42" s="1249"/>
      <c r="D42" s="103"/>
      <c r="E42" s="1254" t="s">
        <v>31</v>
      </c>
      <c r="F42" s="1254"/>
      <c r="G42" s="1254"/>
      <c r="H42" s="1255"/>
      <c r="I42" s="354">
        <v>567</v>
      </c>
      <c r="J42" s="355">
        <v>515</v>
      </c>
      <c r="K42" s="355">
        <v>462</v>
      </c>
      <c r="L42" s="355">
        <v>413</v>
      </c>
      <c r="M42" s="356">
        <v>370</v>
      </c>
    </row>
    <row r="43" spans="2:13" ht="27.75" customHeight="1" x14ac:dyDescent="0.15">
      <c r="B43" s="1248"/>
      <c r="C43" s="1249"/>
      <c r="D43" s="103"/>
      <c r="E43" s="1254" t="s">
        <v>32</v>
      </c>
      <c r="F43" s="1254"/>
      <c r="G43" s="1254"/>
      <c r="H43" s="1255"/>
      <c r="I43" s="354">
        <v>2110</v>
      </c>
      <c r="J43" s="355">
        <v>2005</v>
      </c>
      <c r="K43" s="355">
        <v>1947</v>
      </c>
      <c r="L43" s="355">
        <v>1842</v>
      </c>
      <c r="M43" s="356">
        <v>1686</v>
      </c>
    </row>
    <row r="44" spans="2:13" ht="27.75" customHeight="1" x14ac:dyDescent="0.15">
      <c r="B44" s="1248"/>
      <c r="C44" s="1249"/>
      <c r="D44" s="103"/>
      <c r="E44" s="1254" t="s">
        <v>33</v>
      </c>
      <c r="F44" s="1254"/>
      <c r="G44" s="1254"/>
      <c r="H44" s="1255"/>
      <c r="I44" s="354">
        <v>37</v>
      </c>
      <c r="J44" s="355">
        <v>48</v>
      </c>
      <c r="K44" s="355">
        <v>57</v>
      </c>
      <c r="L44" s="355">
        <v>69</v>
      </c>
      <c r="M44" s="356">
        <v>62</v>
      </c>
    </row>
    <row r="45" spans="2:13" ht="27.75" customHeight="1" x14ac:dyDescent="0.15">
      <c r="B45" s="1248"/>
      <c r="C45" s="1249"/>
      <c r="D45" s="103"/>
      <c r="E45" s="1254" t="s">
        <v>34</v>
      </c>
      <c r="F45" s="1254"/>
      <c r="G45" s="1254"/>
      <c r="H45" s="1255"/>
      <c r="I45" s="354">
        <v>1010</v>
      </c>
      <c r="J45" s="355">
        <v>835</v>
      </c>
      <c r="K45" s="355">
        <v>799</v>
      </c>
      <c r="L45" s="355">
        <v>805</v>
      </c>
      <c r="M45" s="356">
        <v>781</v>
      </c>
    </row>
    <row r="46" spans="2:13" ht="27.75" customHeight="1" x14ac:dyDescent="0.15">
      <c r="B46" s="1248"/>
      <c r="C46" s="1249"/>
      <c r="D46" s="104"/>
      <c r="E46" s="1254" t="s">
        <v>35</v>
      </c>
      <c r="F46" s="1254"/>
      <c r="G46" s="1254"/>
      <c r="H46" s="1255"/>
      <c r="I46" s="354">
        <v>73</v>
      </c>
      <c r="J46" s="355">
        <v>85</v>
      </c>
      <c r="K46" s="355">
        <v>96</v>
      </c>
      <c r="L46" s="355">
        <v>20</v>
      </c>
      <c r="M46" s="356">
        <v>10</v>
      </c>
    </row>
    <row r="47" spans="2:13" ht="27.75" customHeight="1" x14ac:dyDescent="0.15">
      <c r="B47" s="1248"/>
      <c r="C47" s="1249"/>
      <c r="D47" s="105"/>
      <c r="E47" s="1256" t="s">
        <v>36</v>
      </c>
      <c r="F47" s="1257"/>
      <c r="G47" s="1257"/>
      <c r="H47" s="1258"/>
      <c r="I47" s="354" t="s">
        <v>518</v>
      </c>
      <c r="J47" s="355" t="s">
        <v>518</v>
      </c>
      <c r="K47" s="355" t="s">
        <v>518</v>
      </c>
      <c r="L47" s="355" t="s">
        <v>518</v>
      </c>
      <c r="M47" s="356" t="s">
        <v>518</v>
      </c>
    </row>
    <row r="48" spans="2:13" ht="27.75" customHeight="1" x14ac:dyDescent="0.15">
      <c r="B48" s="1248"/>
      <c r="C48" s="1249"/>
      <c r="D48" s="103"/>
      <c r="E48" s="1254" t="s">
        <v>37</v>
      </c>
      <c r="F48" s="1254"/>
      <c r="G48" s="1254"/>
      <c r="H48" s="1255"/>
      <c r="I48" s="354" t="s">
        <v>518</v>
      </c>
      <c r="J48" s="355" t="s">
        <v>518</v>
      </c>
      <c r="K48" s="355" t="s">
        <v>518</v>
      </c>
      <c r="L48" s="355" t="s">
        <v>518</v>
      </c>
      <c r="M48" s="356" t="s">
        <v>518</v>
      </c>
    </row>
    <row r="49" spans="2:13" ht="27.75" customHeight="1" x14ac:dyDescent="0.15">
      <c r="B49" s="1250"/>
      <c r="C49" s="1251"/>
      <c r="D49" s="103"/>
      <c r="E49" s="1254" t="s">
        <v>38</v>
      </c>
      <c r="F49" s="1254"/>
      <c r="G49" s="1254"/>
      <c r="H49" s="1255"/>
      <c r="I49" s="354" t="s">
        <v>518</v>
      </c>
      <c r="J49" s="355" t="s">
        <v>518</v>
      </c>
      <c r="K49" s="355" t="s">
        <v>518</v>
      </c>
      <c r="L49" s="355" t="s">
        <v>518</v>
      </c>
      <c r="M49" s="356" t="s">
        <v>518</v>
      </c>
    </row>
    <row r="50" spans="2:13" ht="27.75" customHeight="1" x14ac:dyDescent="0.15">
      <c r="B50" s="1259" t="s">
        <v>39</v>
      </c>
      <c r="C50" s="1260"/>
      <c r="D50" s="106"/>
      <c r="E50" s="1254" t="s">
        <v>40</v>
      </c>
      <c r="F50" s="1254"/>
      <c r="G50" s="1254"/>
      <c r="H50" s="1255"/>
      <c r="I50" s="354">
        <v>2870</v>
      </c>
      <c r="J50" s="355">
        <v>2802</v>
      </c>
      <c r="K50" s="355">
        <v>2662</v>
      </c>
      <c r="L50" s="355">
        <v>3091</v>
      </c>
      <c r="M50" s="356">
        <v>3606</v>
      </c>
    </row>
    <row r="51" spans="2:13" ht="27.75" customHeight="1" x14ac:dyDescent="0.15">
      <c r="B51" s="1248"/>
      <c r="C51" s="1249"/>
      <c r="D51" s="103"/>
      <c r="E51" s="1254" t="s">
        <v>41</v>
      </c>
      <c r="F51" s="1254"/>
      <c r="G51" s="1254"/>
      <c r="H51" s="1255"/>
      <c r="I51" s="354">
        <v>25</v>
      </c>
      <c r="J51" s="355">
        <v>31</v>
      </c>
      <c r="K51" s="355">
        <v>33</v>
      </c>
      <c r="L51" s="355">
        <v>22</v>
      </c>
      <c r="M51" s="356">
        <v>15</v>
      </c>
    </row>
    <row r="52" spans="2:13" ht="27.75" customHeight="1" x14ac:dyDescent="0.15">
      <c r="B52" s="1250"/>
      <c r="C52" s="1251"/>
      <c r="D52" s="103"/>
      <c r="E52" s="1254" t="s">
        <v>42</v>
      </c>
      <c r="F52" s="1254"/>
      <c r="G52" s="1254"/>
      <c r="H52" s="1255"/>
      <c r="I52" s="354">
        <v>6355</v>
      </c>
      <c r="J52" s="355">
        <v>6091</v>
      </c>
      <c r="K52" s="355">
        <v>6006</v>
      </c>
      <c r="L52" s="355">
        <v>5926</v>
      </c>
      <c r="M52" s="356">
        <v>5749</v>
      </c>
    </row>
    <row r="53" spans="2:13" ht="27.75" customHeight="1" thickBot="1" x14ac:dyDescent="0.2">
      <c r="B53" s="1261" t="s">
        <v>43</v>
      </c>
      <c r="C53" s="1262"/>
      <c r="D53" s="107"/>
      <c r="E53" s="1263" t="s">
        <v>44</v>
      </c>
      <c r="F53" s="1263"/>
      <c r="G53" s="1263"/>
      <c r="H53" s="1264"/>
      <c r="I53" s="357">
        <v>1197</v>
      </c>
      <c r="J53" s="358">
        <v>889</v>
      </c>
      <c r="K53" s="358">
        <v>655</v>
      </c>
      <c r="L53" s="358">
        <v>-128</v>
      </c>
      <c r="M53" s="359">
        <v>-1058</v>
      </c>
    </row>
    <row r="54" spans="2:13" ht="27.75" customHeight="1" x14ac:dyDescent="0.15">
      <c r="B54" s="108" t="s">
        <v>45</v>
      </c>
      <c r="C54" s="109"/>
      <c r="D54" s="109"/>
      <c r="E54" s="110"/>
      <c r="F54" s="110"/>
      <c r="G54" s="110"/>
      <c r="H54" s="110"/>
      <c r="I54" s="111"/>
      <c r="J54" s="111"/>
      <c r="K54" s="111"/>
      <c r="L54" s="111"/>
      <c r="M54" s="111"/>
    </row>
    <row r="55" spans="2:13" x14ac:dyDescent="0.15"/>
  </sheetData>
  <sheetProtection algorithmName="SHA-512" hashValue="tnsGCg+GR+NtKAbZKmDrXYva4DOtB4glS7RprSgPZGID+0ugXYIC4prNJCHl7IX+65Wh1uBi+KoTzGkaJiw2vg==" saltValue="QjZI/ZvxbTPTxx7g7Q+Q2g=="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8" scale="86" orientation="landscape" horizontalDpi="300" verticalDpi="300"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W64"/>
  <sheetViews>
    <sheetView showGridLines="0" zoomScale="55" zoomScaleNormal="55" zoomScaleSheetLayoutView="100" workbookViewId="0"/>
  </sheetViews>
  <sheetFormatPr defaultColWidth="0" defaultRowHeight="13.5"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12" t="s">
        <v>46</v>
      </c>
    </row>
    <row r="54" spans="2:8" ht="29.25" customHeight="1" thickBot="1" x14ac:dyDescent="0.25">
      <c r="B54" s="113" t="s">
        <v>1</v>
      </c>
      <c r="C54" s="114"/>
      <c r="D54" s="114"/>
      <c r="E54" s="115" t="s">
        <v>2</v>
      </c>
      <c r="F54" s="116" t="s">
        <v>561</v>
      </c>
      <c r="G54" s="116" t="s">
        <v>562</v>
      </c>
      <c r="H54" s="117" t="s">
        <v>563</v>
      </c>
    </row>
    <row r="55" spans="2:8" ht="52.5" customHeight="1" x14ac:dyDescent="0.15">
      <c r="B55" s="118"/>
      <c r="C55" s="1273" t="s">
        <v>47</v>
      </c>
      <c r="D55" s="1273"/>
      <c r="E55" s="1274"/>
      <c r="F55" s="119">
        <v>752</v>
      </c>
      <c r="G55" s="119">
        <v>858</v>
      </c>
      <c r="H55" s="120">
        <v>995</v>
      </c>
    </row>
    <row r="56" spans="2:8" ht="52.5" customHeight="1" x14ac:dyDescent="0.15">
      <c r="B56" s="121"/>
      <c r="C56" s="1275" t="s">
        <v>48</v>
      </c>
      <c r="D56" s="1275"/>
      <c r="E56" s="1276"/>
      <c r="F56" s="122">
        <v>315</v>
      </c>
      <c r="G56" s="122">
        <v>415</v>
      </c>
      <c r="H56" s="123">
        <v>315</v>
      </c>
    </row>
    <row r="57" spans="2:8" ht="53.25" customHeight="1" x14ac:dyDescent="0.15">
      <c r="B57" s="121"/>
      <c r="C57" s="1277" t="s">
        <v>49</v>
      </c>
      <c r="D57" s="1277"/>
      <c r="E57" s="1278"/>
      <c r="F57" s="124">
        <v>1295</v>
      </c>
      <c r="G57" s="124">
        <v>1525</v>
      </c>
      <c r="H57" s="125">
        <v>1974</v>
      </c>
    </row>
    <row r="58" spans="2:8" ht="45.75" customHeight="1" x14ac:dyDescent="0.15">
      <c r="B58" s="126"/>
      <c r="C58" s="1265" t="s">
        <v>601</v>
      </c>
      <c r="D58" s="1266"/>
      <c r="E58" s="1267"/>
      <c r="F58" s="127">
        <v>862</v>
      </c>
      <c r="G58" s="127">
        <v>1052</v>
      </c>
      <c r="H58" s="128">
        <v>1421</v>
      </c>
    </row>
    <row r="59" spans="2:8" ht="45.75" customHeight="1" x14ac:dyDescent="0.15">
      <c r="B59" s="126"/>
      <c r="C59" s="1265" t="s">
        <v>602</v>
      </c>
      <c r="D59" s="1266"/>
      <c r="E59" s="1267"/>
      <c r="F59" s="127">
        <v>74</v>
      </c>
      <c r="G59" s="127">
        <v>110</v>
      </c>
      <c r="H59" s="128">
        <v>179</v>
      </c>
    </row>
    <row r="60" spans="2:8" ht="45.75" customHeight="1" x14ac:dyDescent="0.15">
      <c r="B60" s="126"/>
      <c r="C60" s="1265" t="s">
        <v>603</v>
      </c>
      <c r="D60" s="1266"/>
      <c r="E60" s="1267"/>
      <c r="F60" s="127">
        <v>144</v>
      </c>
      <c r="G60" s="127">
        <v>141</v>
      </c>
      <c r="H60" s="128">
        <v>137</v>
      </c>
    </row>
    <row r="61" spans="2:8" ht="45.75" customHeight="1" x14ac:dyDescent="0.15">
      <c r="B61" s="126"/>
      <c r="C61" s="1265" t="s">
        <v>604</v>
      </c>
      <c r="D61" s="1266"/>
      <c r="E61" s="1267"/>
      <c r="F61" s="127">
        <v>128</v>
      </c>
      <c r="G61" s="127">
        <v>119</v>
      </c>
      <c r="H61" s="128">
        <v>109</v>
      </c>
    </row>
    <row r="62" spans="2:8" ht="45.75" customHeight="1" thickBot="1" x14ac:dyDescent="0.2">
      <c r="B62" s="129"/>
      <c r="C62" s="1268" t="s">
        <v>605</v>
      </c>
      <c r="D62" s="1269"/>
      <c r="E62" s="1270"/>
      <c r="F62" s="130">
        <v>9</v>
      </c>
      <c r="G62" s="130">
        <v>26</v>
      </c>
      <c r="H62" s="131">
        <v>46</v>
      </c>
    </row>
    <row r="63" spans="2:8" ht="52.5" customHeight="1" thickBot="1" x14ac:dyDescent="0.2">
      <c r="B63" s="132"/>
      <c r="C63" s="1271" t="s">
        <v>50</v>
      </c>
      <c r="D63" s="1271"/>
      <c r="E63" s="1272"/>
      <c r="F63" s="133">
        <v>2362</v>
      </c>
      <c r="G63" s="133">
        <v>2798</v>
      </c>
      <c r="H63" s="134">
        <v>3284</v>
      </c>
    </row>
    <row r="64" spans="2:8" x14ac:dyDescent="0.15"/>
  </sheetData>
  <sheetProtection algorithmName="SHA-512" hashValue="LhNTUa2shAeTrhUknNkrdV8cuGwQETDVAjDMm5W+zJH+lTlREA3CBqqO1R/Nu5VstKlUjmcddTctTlPkp0AZiQ==" saltValue="ADcGqCgoj3hLJihRWBQKN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8" scale="62" orientation="landscape"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729DB7-FA69-45CF-B2F6-50E64B3E3646}">
  <sheetPr>
    <pageSetUpPr fitToPage="1"/>
  </sheetPr>
  <dimension ref="A1:DE85"/>
  <sheetViews>
    <sheetView showGridLines="0" zoomScale="80" zoomScaleNormal="80" zoomScaleSheetLayoutView="55" workbookViewId="0">
      <selection activeCell="AN70" sqref="AN70"/>
    </sheetView>
  </sheetViews>
  <sheetFormatPr defaultColWidth="0" defaultRowHeight="13.5" customHeight="1" zeroHeight="1" x14ac:dyDescent="0.15"/>
  <cols>
    <col min="1" max="1" width="6.375" style="369" customWidth="1"/>
    <col min="2" max="107" width="2.5" style="369" customWidth="1"/>
    <col min="108" max="108" width="6.125" style="376" customWidth="1"/>
    <col min="109" max="109" width="5.875" style="375" customWidth="1"/>
    <col min="110" max="16384" width="8.625" style="369" hidden="1"/>
  </cols>
  <sheetData>
    <row r="1" spans="1:109" ht="42.75" customHeight="1" x14ac:dyDescent="0.15">
      <c r="A1" s="367"/>
      <c r="B1" s="368"/>
      <c r="DD1" s="369"/>
      <c r="DE1" s="369"/>
    </row>
    <row r="2" spans="1:109" ht="25.5" customHeight="1" x14ac:dyDescent="0.15">
      <c r="A2" s="370"/>
      <c r="C2" s="370"/>
      <c r="O2" s="370"/>
      <c r="P2" s="370"/>
      <c r="Q2" s="370"/>
      <c r="R2" s="370"/>
      <c r="S2" s="370"/>
      <c r="T2" s="370"/>
      <c r="U2" s="370"/>
      <c r="V2" s="370"/>
      <c r="W2" s="370"/>
      <c r="X2" s="370"/>
      <c r="Y2" s="370"/>
      <c r="Z2" s="370"/>
      <c r="AA2" s="370"/>
      <c r="AB2" s="370"/>
      <c r="AC2" s="370"/>
      <c r="AD2" s="370"/>
      <c r="AE2" s="370"/>
      <c r="AF2" s="370"/>
      <c r="AG2" s="370"/>
      <c r="AH2" s="370"/>
      <c r="AI2" s="370"/>
      <c r="AU2" s="370"/>
      <c r="BG2" s="370"/>
      <c r="BS2" s="370"/>
      <c r="CE2" s="370"/>
      <c r="CQ2" s="370"/>
      <c r="DD2" s="369"/>
      <c r="DE2" s="369"/>
    </row>
    <row r="3" spans="1:109" ht="25.5" customHeight="1" x14ac:dyDescent="0.15">
      <c r="A3" s="370"/>
      <c r="C3" s="370"/>
      <c r="O3" s="370"/>
      <c r="P3" s="370"/>
      <c r="Q3" s="370"/>
      <c r="R3" s="370"/>
      <c r="S3" s="370"/>
      <c r="T3" s="370"/>
      <c r="U3" s="370"/>
      <c r="V3" s="370"/>
      <c r="W3" s="370"/>
      <c r="X3" s="370"/>
      <c r="Y3" s="370"/>
      <c r="Z3" s="370"/>
      <c r="AA3" s="370"/>
      <c r="AB3" s="370"/>
      <c r="AC3" s="370"/>
      <c r="AD3" s="370"/>
      <c r="AE3" s="370"/>
      <c r="AF3" s="370"/>
      <c r="AG3" s="370"/>
      <c r="AH3" s="370"/>
      <c r="AI3" s="370"/>
      <c r="AU3" s="370"/>
      <c r="BG3" s="370"/>
      <c r="BS3" s="370"/>
      <c r="CE3" s="370"/>
      <c r="CQ3" s="370"/>
      <c r="DD3" s="369"/>
      <c r="DE3" s="369"/>
    </row>
    <row r="4" spans="1:109" s="255" customFormat="1" x14ac:dyDescent="0.15">
      <c r="A4" s="370"/>
      <c r="B4" s="370"/>
      <c r="C4" s="370"/>
      <c r="D4" s="370"/>
      <c r="E4" s="370"/>
      <c r="F4" s="370"/>
      <c r="G4" s="370"/>
      <c r="H4" s="370"/>
      <c r="I4" s="370"/>
      <c r="J4" s="370"/>
      <c r="K4" s="370"/>
      <c r="L4" s="370"/>
      <c r="M4" s="370"/>
      <c r="N4" s="370"/>
      <c r="O4" s="370"/>
      <c r="P4" s="370"/>
      <c r="Q4" s="370"/>
      <c r="R4" s="370"/>
      <c r="S4" s="370"/>
      <c r="T4" s="370"/>
      <c r="U4" s="370"/>
      <c r="V4" s="370"/>
      <c r="W4" s="370"/>
      <c r="X4" s="370"/>
      <c r="Y4" s="370"/>
      <c r="Z4" s="370"/>
      <c r="AA4" s="370"/>
      <c r="AB4" s="370"/>
      <c r="AC4" s="370"/>
      <c r="AD4" s="370"/>
      <c r="AE4" s="370"/>
      <c r="AF4" s="370"/>
      <c r="AG4" s="370"/>
      <c r="AH4" s="370"/>
      <c r="AI4" s="370"/>
      <c r="AJ4" s="370"/>
      <c r="AK4" s="370"/>
      <c r="AL4" s="370"/>
      <c r="AM4" s="370"/>
      <c r="AN4" s="370"/>
      <c r="AO4" s="370"/>
      <c r="AP4" s="370"/>
      <c r="AQ4" s="370"/>
      <c r="AR4" s="370"/>
      <c r="AS4" s="370"/>
      <c r="AT4" s="370"/>
      <c r="AU4" s="370"/>
      <c r="AV4" s="370"/>
      <c r="AW4" s="370"/>
      <c r="AX4" s="370"/>
      <c r="AY4" s="370"/>
      <c r="AZ4" s="370"/>
      <c r="BA4" s="370"/>
      <c r="BB4" s="370"/>
      <c r="BC4" s="370"/>
      <c r="BD4" s="370"/>
      <c r="BE4" s="370"/>
      <c r="BF4" s="370"/>
      <c r="BG4" s="370"/>
      <c r="BH4" s="370"/>
      <c r="BI4" s="370"/>
      <c r="BJ4" s="370"/>
      <c r="BK4" s="370"/>
      <c r="BL4" s="370"/>
      <c r="BM4" s="370"/>
      <c r="BN4" s="370"/>
      <c r="BO4" s="370"/>
      <c r="BP4" s="370"/>
      <c r="BQ4" s="370"/>
      <c r="BR4" s="370"/>
      <c r="BS4" s="370"/>
      <c r="BT4" s="370"/>
      <c r="BU4" s="370"/>
      <c r="BV4" s="370"/>
      <c r="BW4" s="370"/>
      <c r="BX4" s="370"/>
      <c r="BY4" s="370"/>
      <c r="BZ4" s="370"/>
      <c r="CA4" s="370"/>
      <c r="CB4" s="370"/>
      <c r="CC4" s="370"/>
      <c r="CD4" s="370"/>
      <c r="CE4" s="370"/>
      <c r="CF4" s="370"/>
      <c r="CG4" s="370"/>
      <c r="CH4" s="370"/>
      <c r="CI4" s="370"/>
      <c r="CJ4" s="370"/>
      <c r="CK4" s="370"/>
      <c r="CL4" s="370"/>
      <c r="CM4" s="370"/>
      <c r="CN4" s="370"/>
      <c r="CO4" s="370"/>
      <c r="CP4" s="370"/>
      <c r="CQ4" s="370"/>
      <c r="CR4" s="370"/>
      <c r="CS4" s="370"/>
      <c r="CT4" s="370"/>
      <c r="CU4" s="370"/>
      <c r="CV4" s="370"/>
      <c r="CW4" s="370"/>
      <c r="CX4" s="370"/>
      <c r="CY4" s="370"/>
      <c r="CZ4" s="370"/>
      <c r="DA4" s="370"/>
      <c r="DB4" s="370"/>
      <c r="DC4" s="370"/>
      <c r="DD4" s="370"/>
      <c r="DE4" s="370"/>
    </row>
    <row r="5" spans="1:109" s="255" customFormat="1" x14ac:dyDescent="0.15">
      <c r="A5" s="370"/>
      <c r="B5" s="370"/>
      <c r="C5" s="370"/>
      <c r="D5" s="370"/>
      <c r="E5" s="370"/>
      <c r="F5" s="370"/>
      <c r="G5" s="370"/>
      <c r="H5" s="370"/>
      <c r="I5" s="370"/>
      <c r="J5" s="370"/>
      <c r="K5" s="370"/>
      <c r="L5" s="370"/>
      <c r="M5" s="370"/>
      <c r="N5" s="370"/>
      <c r="O5" s="370"/>
      <c r="P5" s="370"/>
      <c r="Q5" s="370"/>
      <c r="R5" s="370"/>
      <c r="S5" s="370"/>
      <c r="T5" s="370"/>
      <c r="U5" s="370"/>
      <c r="V5" s="370"/>
      <c r="W5" s="370"/>
      <c r="X5" s="370"/>
      <c r="Y5" s="370"/>
      <c r="Z5" s="370"/>
      <c r="AA5" s="370"/>
      <c r="AB5" s="370"/>
      <c r="AC5" s="370"/>
      <c r="AD5" s="370"/>
      <c r="AE5" s="370"/>
      <c r="AF5" s="370"/>
      <c r="AG5" s="370"/>
      <c r="AH5" s="370"/>
      <c r="AI5" s="370"/>
      <c r="AJ5" s="370"/>
      <c r="AK5" s="370"/>
      <c r="AL5" s="370"/>
      <c r="AM5" s="370"/>
      <c r="AN5" s="370"/>
      <c r="AO5" s="370"/>
      <c r="AP5" s="370"/>
      <c r="AQ5" s="370"/>
      <c r="AR5" s="370"/>
      <c r="AS5" s="370"/>
      <c r="AT5" s="370"/>
      <c r="AU5" s="370"/>
      <c r="AV5" s="370"/>
      <c r="AW5" s="370"/>
      <c r="AX5" s="370"/>
      <c r="AY5" s="370"/>
      <c r="AZ5" s="370"/>
      <c r="BA5" s="370"/>
      <c r="BB5" s="370"/>
      <c r="BC5" s="370"/>
      <c r="BD5" s="370"/>
      <c r="BE5" s="370"/>
      <c r="BF5" s="370"/>
      <c r="BG5" s="370"/>
      <c r="BH5" s="370"/>
      <c r="BI5" s="370"/>
      <c r="BJ5" s="370"/>
      <c r="BK5" s="370"/>
      <c r="BL5" s="370"/>
      <c r="BM5" s="370"/>
      <c r="BN5" s="370"/>
      <c r="BO5" s="370"/>
      <c r="BP5" s="370"/>
      <c r="BQ5" s="370"/>
      <c r="BR5" s="370"/>
      <c r="BS5" s="370"/>
      <c r="BT5" s="370"/>
      <c r="BU5" s="370"/>
      <c r="BV5" s="370"/>
      <c r="BW5" s="370"/>
      <c r="BX5" s="370"/>
      <c r="BY5" s="370"/>
      <c r="BZ5" s="370"/>
      <c r="CA5" s="370"/>
      <c r="CB5" s="370"/>
      <c r="CC5" s="370"/>
      <c r="CD5" s="370"/>
      <c r="CE5" s="370"/>
      <c r="CF5" s="370"/>
      <c r="CG5" s="370"/>
      <c r="CH5" s="370"/>
      <c r="CI5" s="370"/>
      <c r="CJ5" s="370"/>
      <c r="CK5" s="370"/>
      <c r="CL5" s="370"/>
      <c r="CM5" s="370"/>
      <c r="CN5" s="370"/>
      <c r="CO5" s="370"/>
      <c r="CP5" s="370"/>
      <c r="CQ5" s="370"/>
      <c r="CR5" s="370"/>
      <c r="CS5" s="370"/>
      <c r="CT5" s="370"/>
      <c r="CU5" s="370"/>
      <c r="CV5" s="370"/>
      <c r="CW5" s="370"/>
      <c r="CX5" s="370"/>
      <c r="CY5" s="370"/>
      <c r="CZ5" s="370"/>
      <c r="DA5" s="370"/>
      <c r="DB5" s="370"/>
      <c r="DC5" s="370"/>
      <c r="DD5" s="370"/>
      <c r="DE5" s="370"/>
    </row>
    <row r="6" spans="1:109" s="255" customFormat="1" x14ac:dyDescent="0.15">
      <c r="A6" s="370"/>
      <c r="B6" s="370"/>
      <c r="C6" s="370"/>
      <c r="D6" s="370"/>
      <c r="E6" s="370"/>
      <c r="F6" s="370"/>
      <c r="G6" s="370"/>
      <c r="H6" s="370"/>
      <c r="I6" s="370"/>
      <c r="J6" s="370"/>
      <c r="K6" s="370"/>
      <c r="L6" s="370"/>
      <c r="M6" s="370"/>
      <c r="N6" s="370"/>
      <c r="O6" s="370"/>
      <c r="P6" s="370"/>
      <c r="Q6" s="370"/>
      <c r="R6" s="370"/>
      <c r="S6" s="370"/>
      <c r="T6" s="370"/>
      <c r="U6" s="370"/>
      <c r="V6" s="370"/>
      <c r="W6" s="370"/>
      <c r="X6" s="370"/>
      <c r="Y6" s="370"/>
      <c r="Z6" s="370"/>
      <c r="AA6" s="370"/>
      <c r="AB6" s="370"/>
      <c r="AC6" s="370"/>
      <c r="AD6" s="370"/>
      <c r="AE6" s="370"/>
      <c r="AF6" s="370"/>
      <c r="AG6" s="370"/>
      <c r="AH6" s="370"/>
      <c r="AI6" s="370"/>
      <c r="AJ6" s="370"/>
      <c r="AK6" s="370"/>
      <c r="AL6" s="370"/>
      <c r="AM6" s="370"/>
      <c r="AN6" s="370"/>
      <c r="AO6" s="370"/>
      <c r="AP6" s="370"/>
      <c r="AQ6" s="370"/>
      <c r="AR6" s="370"/>
      <c r="AS6" s="370"/>
      <c r="AT6" s="370"/>
      <c r="AU6" s="370"/>
      <c r="AV6" s="370"/>
      <c r="AW6" s="370"/>
      <c r="AX6" s="370"/>
      <c r="AY6" s="370"/>
      <c r="AZ6" s="370"/>
      <c r="BA6" s="370"/>
      <c r="BB6" s="370"/>
      <c r="BC6" s="370"/>
      <c r="BD6" s="370"/>
      <c r="BE6" s="370"/>
      <c r="BF6" s="370"/>
      <c r="BG6" s="370"/>
      <c r="BH6" s="370"/>
      <c r="BI6" s="370"/>
      <c r="BJ6" s="370"/>
      <c r="BK6" s="370"/>
      <c r="BL6" s="370"/>
      <c r="BM6" s="370"/>
      <c r="BN6" s="370"/>
      <c r="BO6" s="370"/>
      <c r="BP6" s="370"/>
      <c r="BQ6" s="370"/>
      <c r="BR6" s="370"/>
      <c r="BS6" s="370"/>
      <c r="BT6" s="370"/>
      <c r="BU6" s="370"/>
      <c r="BV6" s="370"/>
      <c r="BW6" s="370"/>
      <c r="BX6" s="370"/>
      <c r="BY6" s="370"/>
      <c r="BZ6" s="370"/>
      <c r="CA6" s="370"/>
      <c r="CB6" s="370"/>
      <c r="CC6" s="370"/>
      <c r="CD6" s="370"/>
      <c r="CE6" s="370"/>
      <c r="CF6" s="370"/>
      <c r="CG6" s="370"/>
      <c r="CH6" s="370"/>
      <c r="CI6" s="370"/>
      <c r="CJ6" s="370"/>
      <c r="CK6" s="370"/>
      <c r="CL6" s="370"/>
      <c r="CM6" s="370"/>
      <c r="CN6" s="370"/>
      <c r="CO6" s="370"/>
      <c r="CP6" s="370"/>
      <c r="CQ6" s="370"/>
      <c r="CR6" s="370"/>
      <c r="CS6" s="370"/>
      <c r="CT6" s="370"/>
      <c r="CU6" s="370"/>
      <c r="CV6" s="370"/>
      <c r="CW6" s="370"/>
      <c r="CX6" s="370"/>
      <c r="CY6" s="370"/>
      <c r="CZ6" s="370"/>
      <c r="DA6" s="370"/>
      <c r="DB6" s="370"/>
      <c r="DC6" s="370"/>
      <c r="DD6" s="370"/>
      <c r="DE6" s="370"/>
    </row>
    <row r="7" spans="1:109" s="255" customFormat="1" x14ac:dyDescent="0.15">
      <c r="A7" s="370"/>
      <c r="B7" s="370"/>
      <c r="C7" s="370"/>
      <c r="D7" s="370"/>
      <c r="E7" s="370"/>
      <c r="F7" s="370"/>
      <c r="G7" s="370"/>
      <c r="H7" s="370"/>
      <c r="I7" s="370"/>
      <c r="J7" s="370"/>
      <c r="K7" s="370"/>
      <c r="L7" s="370"/>
      <c r="M7" s="370"/>
      <c r="N7" s="370"/>
      <c r="O7" s="370"/>
      <c r="P7" s="370"/>
      <c r="Q7" s="370"/>
      <c r="R7" s="370"/>
      <c r="S7" s="370"/>
      <c r="T7" s="370"/>
      <c r="U7" s="370"/>
      <c r="V7" s="370"/>
      <c r="W7" s="370"/>
      <c r="X7" s="370"/>
      <c r="Y7" s="370"/>
      <c r="Z7" s="370"/>
      <c r="AA7" s="370"/>
      <c r="AB7" s="370"/>
      <c r="AC7" s="370"/>
      <c r="AD7" s="370"/>
      <c r="AE7" s="370"/>
      <c r="AF7" s="370"/>
      <c r="AG7" s="370"/>
      <c r="AH7" s="370"/>
      <c r="AI7" s="370"/>
      <c r="AJ7" s="370"/>
      <c r="AK7" s="370"/>
      <c r="AL7" s="370"/>
      <c r="AM7" s="370"/>
      <c r="AN7" s="370"/>
      <c r="AO7" s="370"/>
      <c r="AP7" s="370"/>
      <c r="AQ7" s="370"/>
      <c r="AR7" s="370"/>
      <c r="AS7" s="370"/>
      <c r="AT7" s="370"/>
      <c r="AU7" s="370"/>
      <c r="AV7" s="370"/>
      <c r="AW7" s="370"/>
      <c r="AX7" s="370"/>
      <c r="AY7" s="370"/>
      <c r="AZ7" s="370"/>
      <c r="BA7" s="370"/>
      <c r="BB7" s="370"/>
      <c r="BC7" s="370"/>
      <c r="BD7" s="370"/>
      <c r="BE7" s="370"/>
      <c r="BF7" s="370"/>
      <c r="BG7" s="370"/>
      <c r="BH7" s="370"/>
      <c r="BI7" s="370"/>
      <c r="BJ7" s="370"/>
      <c r="BK7" s="370"/>
      <c r="BL7" s="370"/>
      <c r="BM7" s="370"/>
      <c r="BN7" s="370"/>
      <c r="BO7" s="370"/>
      <c r="BP7" s="370"/>
      <c r="BQ7" s="370"/>
      <c r="BR7" s="370"/>
      <c r="BS7" s="370"/>
      <c r="BT7" s="370"/>
      <c r="BU7" s="370"/>
      <c r="BV7" s="370"/>
      <c r="BW7" s="370"/>
      <c r="BX7" s="370"/>
      <c r="BY7" s="370"/>
      <c r="BZ7" s="370"/>
      <c r="CA7" s="370"/>
      <c r="CB7" s="370"/>
      <c r="CC7" s="370"/>
      <c r="CD7" s="370"/>
      <c r="CE7" s="370"/>
      <c r="CF7" s="370"/>
      <c r="CG7" s="370"/>
      <c r="CH7" s="370"/>
      <c r="CI7" s="370"/>
      <c r="CJ7" s="370"/>
      <c r="CK7" s="370"/>
      <c r="CL7" s="370"/>
      <c r="CM7" s="370"/>
      <c r="CN7" s="370"/>
      <c r="CO7" s="370"/>
      <c r="CP7" s="370"/>
      <c r="CQ7" s="370"/>
      <c r="CR7" s="370"/>
      <c r="CS7" s="370"/>
      <c r="CT7" s="370"/>
      <c r="CU7" s="370"/>
      <c r="CV7" s="370"/>
      <c r="CW7" s="370"/>
      <c r="CX7" s="370"/>
      <c r="CY7" s="370"/>
      <c r="CZ7" s="370"/>
      <c r="DA7" s="370"/>
      <c r="DB7" s="370"/>
      <c r="DC7" s="370"/>
      <c r="DD7" s="370"/>
      <c r="DE7" s="370"/>
    </row>
    <row r="8" spans="1:109" s="255" customFormat="1" x14ac:dyDescent="0.15">
      <c r="A8" s="370"/>
      <c r="B8" s="370"/>
      <c r="C8" s="370"/>
      <c r="D8" s="370"/>
      <c r="E8" s="370"/>
      <c r="F8" s="370"/>
      <c r="G8" s="370"/>
      <c r="H8" s="370"/>
      <c r="I8" s="370"/>
      <c r="J8" s="370"/>
      <c r="K8" s="370"/>
      <c r="L8" s="370"/>
      <c r="M8" s="370"/>
      <c r="N8" s="370"/>
      <c r="O8" s="370"/>
      <c r="P8" s="370"/>
      <c r="Q8" s="370"/>
      <c r="R8" s="370"/>
      <c r="S8" s="370"/>
      <c r="T8" s="370"/>
      <c r="U8" s="370"/>
      <c r="V8" s="370"/>
      <c r="W8" s="370"/>
      <c r="X8" s="370"/>
      <c r="Y8" s="370"/>
      <c r="Z8" s="370"/>
      <c r="AA8" s="370"/>
      <c r="AB8" s="370"/>
      <c r="AC8" s="370"/>
      <c r="AD8" s="370"/>
      <c r="AE8" s="370"/>
      <c r="AF8" s="370"/>
      <c r="AG8" s="370"/>
      <c r="AH8" s="370"/>
      <c r="AI8" s="370"/>
      <c r="AJ8" s="370"/>
      <c r="AK8" s="370"/>
      <c r="AL8" s="370"/>
      <c r="AM8" s="370"/>
      <c r="AN8" s="370"/>
      <c r="AO8" s="370"/>
      <c r="AP8" s="370"/>
      <c r="AQ8" s="370"/>
      <c r="AR8" s="370"/>
      <c r="AS8" s="370"/>
      <c r="AT8" s="370"/>
      <c r="AU8" s="370"/>
      <c r="AV8" s="370"/>
      <c r="AW8" s="370"/>
      <c r="AX8" s="370"/>
      <c r="AY8" s="370"/>
      <c r="AZ8" s="370"/>
      <c r="BA8" s="370"/>
      <c r="BB8" s="370"/>
      <c r="BC8" s="370"/>
      <c r="BD8" s="370"/>
      <c r="BE8" s="370"/>
      <c r="BF8" s="370"/>
      <c r="BG8" s="370"/>
      <c r="BH8" s="370"/>
      <c r="BI8" s="370"/>
      <c r="BJ8" s="370"/>
      <c r="BK8" s="370"/>
      <c r="BL8" s="370"/>
      <c r="BM8" s="370"/>
      <c r="BN8" s="370"/>
      <c r="BO8" s="370"/>
      <c r="BP8" s="370"/>
      <c r="BQ8" s="370"/>
      <c r="BR8" s="370"/>
      <c r="BS8" s="370"/>
      <c r="BT8" s="370"/>
      <c r="BU8" s="370"/>
      <c r="BV8" s="370"/>
      <c r="BW8" s="370"/>
      <c r="BX8" s="370"/>
      <c r="BY8" s="370"/>
      <c r="BZ8" s="370"/>
      <c r="CA8" s="370"/>
      <c r="CB8" s="370"/>
      <c r="CC8" s="370"/>
      <c r="CD8" s="370"/>
      <c r="CE8" s="370"/>
      <c r="CF8" s="370"/>
      <c r="CG8" s="370"/>
      <c r="CH8" s="370"/>
      <c r="CI8" s="370"/>
      <c r="CJ8" s="370"/>
      <c r="CK8" s="370"/>
      <c r="CL8" s="370"/>
      <c r="CM8" s="370"/>
      <c r="CN8" s="370"/>
      <c r="CO8" s="370"/>
      <c r="CP8" s="370"/>
      <c r="CQ8" s="370"/>
      <c r="CR8" s="370"/>
      <c r="CS8" s="370"/>
      <c r="CT8" s="370"/>
      <c r="CU8" s="370"/>
      <c r="CV8" s="370"/>
      <c r="CW8" s="370"/>
      <c r="CX8" s="370"/>
      <c r="CY8" s="370"/>
      <c r="CZ8" s="370"/>
      <c r="DA8" s="370"/>
      <c r="DB8" s="370"/>
      <c r="DC8" s="370"/>
      <c r="DD8" s="370"/>
      <c r="DE8" s="370"/>
    </row>
    <row r="9" spans="1:109" s="255" customFormat="1" x14ac:dyDescent="0.15">
      <c r="A9" s="370"/>
      <c r="B9" s="370"/>
      <c r="C9" s="370"/>
      <c r="D9" s="370"/>
      <c r="E9" s="370"/>
      <c r="F9" s="370"/>
      <c r="G9" s="370"/>
      <c r="H9" s="370"/>
      <c r="I9" s="370"/>
      <c r="J9" s="370"/>
      <c r="K9" s="370"/>
      <c r="L9" s="370"/>
      <c r="M9" s="370"/>
      <c r="N9" s="370"/>
      <c r="O9" s="370"/>
      <c r="P9" s="370"/>
      <c r="Q9" s="370"/>
      <c r="R9" s="370"/>
      <c r="S9" s="370"/>
      <c r="T9" s="370"/>
      <c r="U9" s="370"/>
      <c r="V9" s="370"/>
      <c r="W9" s="370"/>
      <c r="X9" s="370"/>
      <c r="Y9" s="370"/>
      <c r="Z9" s="370"/>
      <c r="AA9" s="370"/>
      <c r="AB9" s="370"/>
      <c r="AC9" s="370"/>
      <c r="AD9" s="370"/>
      <c r="AE9" s="370"/>
      <c r="AF9" s="370"/>
      <c r="AG9" s="370"/>
      <c r="AH9" s="370"/>
      <c r="AI9" s="370"/>
      <c r="AJ9" s="370"/>
      <c r="AK9" s="370"/>
      <c r="AL9" s="370"/>
      <c r="AM9" s="370"/>
      <c r="AN9" s="370"/>
      <c r="AO9" s="370"/>
      <c r="AP9" s="370"/>
      <c r="AQ9" s="370"/>
      <c r="AR9" s="370"/>
      <c r="AS9" s="370"/>
      <c r="AT9" s="370"/>
      <c r="AU9" s="370"/>
      <c r="AV9" s="370"/>
      <c r="AW9" s="370"/>
      <c r="AX9" s="370"/>
      <c r="AY9" s="370"/>
      <c r="AZ9" s="370"/>
      <c r="BA9" s="370"/>
      <c r="BB9" s="370"/>
      <c r="BC9" s="370"/>
      <c r="BD9" s="370"/>
      <c r="BE9" s="370"/>
      <c r="BF9" s="370"/>
      <c r="BG9" s="370"/>
      <c r="BH9" s="370"/>
      <c r="BI9" s="370"/>
      <c r="BJ9" s="370"/>
      <c r="BK9" s="370"/>
      <c r="BL9" s="370"/>
      <c r="BM9" s="370"/>
      <c r="BN9" s="370"/>
      <c r="BO9" s="370"/>
      <c r="BP9" s="370"/>
      <c r="BQ9" s="370"/>
      <c r="BR9" s="370"/>
      <c r="BS9" s="370"/>
      <c r="BT9" s="370"/>
      <c r="BU9" s="370"/>
      <c r="BV9" s="370"/>
      <c r="BW9" s="370"/>
      <c r="BX9" s="370"/>
      <c r="BY9" s="370"/>
      <c r="BZ9" s="370"/>
      <c r="CA9" s="370"/>
      <c r="CB9" s="370"/>
      <c r="CC9" s="370"/>
      <c r="CD9" s="370"/>
      <c r="CE9" s="370"/>
      <c r="CF9" s="370"/>
      <c r="CG9" s="370"/>
      <c r="CH9" s="370"/>
      <c r="CI9" s="370"/>
      <c r="CJ9" s="370"/>
      <c r="CK9" s="370"/>
      <c r="CL9" s="370"/>
      <c r="CM9" s="370"/>
      <c r="CN9" s="370"/>
      <c r="CO9" s="370"/>
      <c r="CP9" s="370"/>
      <c r="CQ9" s="370"/>
      <c r="CR9" s="370"/>
      <c r="CS9" s="370"/>
      <c r="CT9" s="370"/>
      <c r="CU9" s="370"/>
      <c r="CV9" s="370"/>
      <c r="CW9" s="370"/>
      <c r="CX9" s="370"/>
      <c r="CY9" s="370"/>
      <c r="CZ9" s="370"/>
      <c r="DA9" s="370"/>
      <c r="DB9" s="370"/>
      <c r="DC9" s="370"/>
      <c r="DD9" s="370"/>
      <c r="DE9" s="370"/>
    </row>
    <row r="10" spans="1:109" s="255" customFormat="1" x14ac:dyDescent="0.15">
      <c r="A10" s="370"/>
      <c r="B10" s="370"/>
      <c r="C10" s="370"/>
      <c r="D10" s="370"/>
      <c r="E10" s="370"/>
      <c r="F10" s="370"/>
      <c r="G10" s="370"/>
      <c r="H10" s="370"/>
      <c r="I10" s="370"/>
      <c r="J10" s="370"/>
      <c r="K10" s="370"/>
      <c r="L10" s="370"/>
      <c r="M10" s="370"/>
      <c r="N10" s="370"/>
      <c r="O10" s="370"/>
      <c r="P10" s="370"/>
      <c r="Q10" s="370"/>
      <c r="R10" s="370"/>
      <c r="S10" s="370"/>
      <c r="T10" s="370"/>
      <c r="U10" s="370"/>
      <c r="V10" s="370"/>
      <c r="W10" s="370"/>
      <c r="X10" s="370"/>
      <c r="Y10" s="370"/>
      <c r="Z10" s="370"/>
      <c r="AA10" s="370"/>
      <c r="AB10" s="370"/>
      <c r="AC10" s="370"/>
      <c r="AD10" s="370"/>
      <c r="AE10" s="370"/>
      <c r="AF10" s="370"/>
      <c r="AG10" s="370"/>
      <c r="AH10" s="370"/>
      <c r="AI10" s="370"/>
      <c r="AJ10" s="370"/>
      <c r="AK10" s="370"/>
      <c r="AL10" s="370"/>
      <c r="AM10" s="370"/>
      <c r="AN10" s="370"/>
      <c r="AO10" s="370"/>
      <c r="AP10" s="370"/>
      <c r="AQ10" s="370"/>
      <c r="AR10" s="370"/>
      <c r="AS10" s="370"/>
      <c r="AT10" s="370"/>
      <c r="AU10" s="370"/>
      <c r="AV10" s="370"/>
      <c r="AW10" s="370"/>
      <c r="AX10" s="370"/>
      <c r="AY10" s="370"/>
      <c r="AZ10" s="370"/>
      <c r="BA10" s="370"/>
      <c r="BB10" s="370"/>
      <c r="BC10" s="370"/>
      <c r="BD10" s="370"/>
      <c r="BE10" s="370"/>
      <c r="BF10" s="370"/>
      <c r="BG10" s="370"/>
      <c r="BH10" s="370"/>
      <c r="BI10" s="370"/>
      <c r="BJ10" s="370"/>
      <c r="BK10" s="370"/>
      <c r="BL10" s="370"/>
      <c r="BM10" s="370"/>
      <c r="BN10" s="370"/>
      <c r="BO10" s="370"/>
      <c r="BP10" s="370"/>
      <c r="BQ10" s="370"/>
      <c r="BR10" s="370"/>
      <c r="BS10" s="370"/>
      <c r="BT10" s="370"/>
      <c r="BU10" s="370"/>
      <c r="BV10" s="370"/>
      <c r="BW10" s="370"/>
      <c r="BX10" s="370"/>
      <c r="BY10" s="370"/>
      <c r="BZ10" s="370"/>
      <c r="CA10" s="370"/>
      <c r="CB10" s="370"/>
      <c r="CC10" s="370"/>
      <c r="CD10" s="370"/>
      <c r="CE10" s="370"/>
      <c r="CF10" s="370"/>
      <c r="CG10" s="370"/>
      <c r="CH10" s="370"/>
      <c r="CI10" s="370"/>
      <c r="CJ10" s="370"/>
      <c r="CK10" s="370"/>
      <c r="CL10" s="370"/>
      <c r="CM10" s="370"/>
      <c r="CN10" s="370"/>
      <c r="CO10" s="370"/>
      <c r="CP10" s="370"/>
      <c r="CQ10" s="370"/>
      <c r="CR10" s="370"/>
      <c r="CS10" s="370"/>
      <c r="CT10" s="370"/>
      <c r="CU10" s="370"/>
      <c r="CV10" s="370"/>
      <c r="CW10" s="370"/>
      <c r="CX10" s="370"/>
      <c r="CY10" s="370"/>
      <c r="CZ10" s="370"/>
      <c r="DA10" s="370"/>
      <c r="DB10" s="370"/>
      <c r="DC10" s="370"/>
      <c r="DD10" s="370"/>
      <c r="DE10" s="370"/>
    </row>
    <row r="11" spans="1:109" s="255" customFormat="1" x14ac:dyDescent="0.15">
      <c r="A11" s="370"/>
      <c r="B11" s="370"/>
      <c r="C11" s="370"/>
      <c r="D11" s="370"/>
      <c r="E11" s="370"/>
      <c r="F11" s="370"/>
      <c r="G11" s="370"/>
      <c r="H11" s="370"/>
      <c r="I11" s="370"/>
      <c r="J11" s="370"/>
      <c r="K11" s="370"/>
      <c r="L11" s="370"/>
      <c r="M11" s="370"/>
      <c r="N11" s="370"/>
      <c r="O11" s="370"/>
      <c r="P11" s="370"/>
      <c r="Q11" s="370"/>
      <c r="R11" s="370"/>
      <c r="S11" s="370"/>
      <c r="T11" s="370"/>
      <c r="U11" s="370"/>
      <c r="V11" s="370"/>
      <c r="W11" s="370"/>
      <c r="X11" s="370"/>
      <c r="Y11" s="370"/>
      <c r="Z11" s="370"/>
      <c r="AA11" s="370"/>
      <c r="AB11" s="370"/>
      <c r="AC11" s="370"/>
      <c r="AD11" s="370"/>
      <c r="AE11" s="370"/>
      <c r="AF11" s="370"/>
      <c r="AG11" s="370"/>
      <c r="AH11" s="370"/>
      <c r="AI11" s="370"/>
      <c r="AJ11" s="370"/>
      <c r="AK11" s="370"/>
      <c r="AL11" s="370"/>
      <c r="AM11" s="370"/>
      <c r="AN11" s="370"/>
      <c r="AO11" s="370"/>
      <c r="AP11" s="370"/>
      <c r="AQ11" s="370"/>
      <c r="AR11" s="370"/>
      <c r="AS11" s="370"/>
      <c r="AT11" s="370"/>
      <c r="AU11" s="370"/>
      <c r="AV11" s="370"/>
      <c r="AW11" s="370"/>
      <c r="AX11" s="370"/>
      <c r="AY11" s="370"/>
      <c r="AZ11" s="370"/>
      <c r="BA11" s="370"/>
      <c r="BB11" s="370"/>
      <c r="BC11" s="370"/>
      <c r="BD11" s="370"/>
      <c r="BE11" s="370"/>
      <c r="BF11" s="370"/>
      <c r="BG11" s="370"/>
      <c r="BH11" s="370"/>
      <c r="BI11" s="370"/>
      <c r="BJ11" s="370"/>
      <c r="BK11" s="370"/>
      <c r="BL11" s="370"/>
      <c r="BM11" s="370"/>
      <c r="BN11" s="370"/>
      <c r="BO11" s="370"/>
      <c r="BP11" s="370"/>
      <c r="BQ11" s="370"/>
      <c r="BR11" s="370"/>
      <c r="BS11" s="370"/>
      <c r="BT11" s="370"/>
      <c r="BU11" s="370"/>
      <c r="BV11" s="370"/>
      <c r="BW11" s="370"/>
      <c r="BX11" s="370"/>
      <c r="BY11" s="370"/>
      <c r="BZ11" s="370"/>
      <c r="CA11" s="370"/>
      <c r="CB11" s="370"/>
      <c r="CC11" s="370"/>
      <c r="CD11" s="370"/>
      <c r="CE11" s="370"/>
      <c r="CF11" s="370"/>
      <c r="CG11" s="370"/>
      <c r="CH11" s="370"/>
      <c r="CI11" s="370"/>
      <c r="CJ11" s="370"/>
      <c r="CK11" s="370"/>
      <c r="CL11" s="370"/>
      <c r="CM11" s="370"/>
      <c r="CN11" s="370"/>
      <c r="CO11" s="370"/>
      <c r="CP11" s="370"/>
      <c r="CQ11" s="370"/>
      <c r="CR11" s="370"/>
      <c r="CS11" s="370"/>
      <c r="CT11" s="370"/>
      <c r="CU11" s="370"/>
      <c r="CV11" s="370"/>
      <c r="CW11" s="370"/>
      <c r="CX11" s="370"/>
      <c r="CY11" s="370"/>
      <c r="CZ11" s="370"/>
      <c r="DA11" s="370"/>
      <c r="DB11" s="370"/>
      <c r="DC11" s="370"/>
      <c r="DD11" s="370"/>
      <c r="DE11" s="370"/>
    </row>
    <row r="12" spans="1:109" s="255" customFormat="1" x14ac:dyDescent="0.15">
      <c r="A12" s="370"/>
      <c r="B12" s="370"/>
      <c r="C12" s="370"/>
      <c r="D12" s="370"/>
      <c r="E12" s="370"/>
      <c r="F12" s="370"/>
      <c r="G12" s="370"/>
      <c r="H12" s="370"/>
      <c r="I12" s="370"/>
      <c r="J12" s="370"/>
      <c r="K12" s="370"/>
      <c r="L12" s="370"/>
      <c r="M12" s="370"/>
      <c r="N12" s="370"/>
      <c r="O12" s="370"/>
      <c r="P12" s="370"/>
      <c r="Q12" s="370"/>
      <c r="R12" s="370"/>
      <c r="S12" s="370"/>
      <c r="T12" s="370"/>
      <c r="U12" s="370"/>
      <c r="V12" s="370"/>
      <c r="W12" s="370"/>
      <c r="X12" s="370"/>
      <c r="Y12" s="370"/>
      <c r="Z12" s="370"/>
      <c r="AA12" s="370"/>
      <c r="AB12" s="370"/>
      <c r="AC12" s="370"/>
      <c r="AD12" s="370"/>
      <c r="AE12" s="370"/>
      <c r="AF12" s="370"/>
      <c r="AG12" s="370"/>
      <c r="AH12" s="370"/>
      <c r="AI12" s="370"/>
      <c r="AJ12" s="370"/>
      <c r="AK12" s="370"/>
      <c r="AL12" s="370"/>
      <c r="AM12" s="370"/>
      <c r="AN12" s="370"/>
      <c r="AO12" s="370"/>
      <c r="AP12" s="370"/>
      <c r="AQ12" s="370"/>
      <c r="AR12" s="370"/>
      <c r="AS12" s="370"/>
      <c r="AT12" s="370"/>
      <c r="AU12" s="370"/>
      <c r="AV12" s="370"/>
      <c r="AW12" s="370"/>
      <c r="AX12" s="370"/>
      <c r="AY12" s="370"/>
      <c r="AZ12" s="370"/>
      <c r="BA12" s="370"/>
      <c r="BB12" s="370"/>
      <c r="BC12" s="370"/>
      <c r="BD12" s="370"/>
      <c r="BE12" s="370"/>
      <c r="BF12" s="370"/>
      <c r="BG12" s="370"/>
      <c r="BH12" s="370"/>
      <c r="BI12" s="370"/>
      <c r="BJ12" s="370"/>
      <c r="BK12" s="370"/>
      <c r="BL12" s="370"/>
      <c r="BM12" s="370"/>
      <c r="BN12" s="370"/>
      <c r="BO12" s="370"/>
      <c r="BP12" s="370"/>
      <c r="BQ12" s="370"/>
      <c r="BR12" s="370"/>
      <c r="BS12" s="370"/>
      <c r="BT12" s="370"/>
      <c r="BU12" s="370"/>
      <c r="BV12" s="370"/>
      <c r="BW12" s="370"/>
      <c r="BX12" s="370"/>
      <c r="BY12" s="370"/>
      <c r="BZ12" s="370"/>
      <c r="CA12" s="370"/>
      <c r="CB12" s="370"/>
      <c r="CC12" s="370"/>
      <c r="CD12" s="370"/>
      <c r="CE12" s="370"/>
      <c r="CF12" s="370"/>
      <c r="CG12" s="370"/>
      <c r="CH12" s="370"/>
      <c r="CI12" s="370"/>
      <c r="CJ12" s="370"/>
      <c r="CK12" s="370"/>
      <c r="CL12" s="370"/>
      <c r="CM12" s="370"/>
      <c r="CN12" s="370"/>
      <c r="CO12" s="370"/>
      <c r="CP12" s="370"/>
      <c r="CQ12" s="370"/>
      <c r="CR12" s="370"/>
      <c r="CS12" s="370"/>
      <c r="CT12" s="370"/>
      <c r="CU12" s="370"/>
      <c r="CV12" s="370"/>
      <c r="CW12" s="370"/>
      <c r="CX12" s="370"/>
      <c r="CY12" s="370"/>
      <c r="CZ12" s="370"/>
      <c r="DA12" s="370"/>
      <c r="DB12" s="370"/>
      <c r="DC12" s="370"/>
      <c r="DD12" s="370"/>
      <c r="DE12" s="370"/>
    </row>
    <row r="13" spans="1:109" s="255" customFormat="1" x14ac:dyDescent="0.15">
      <c r="A13" s="370"/>
      <c r="B13" s="370"/>
      <c r="C13" s="370"/>
      <c r="D13" s="370"/>
      <c r="E13" s="370"/>
      <c r="F13" s="370"/>
      <c r="G13" s="370"/>
      <c r="H13" s="370"/>
      <c r="I13" s="370"/>
      <c r="J13" s="370"/>
      <c r="K13" s="370"/>
      <c r="L13" s="370"/>
      <c r="M13" s="370"/>
      <c r="N13" s="370"/>
      <c r="O13" s="370"/>
      <c r="P13" s="370"/>
      <c r="Q13" s="370"/>
      <c r="R13" s="370"/>
      <c r="S13" s="370"/>
      <c r="T13" s="370"/>
      <c r="U13" s="370"/>
      <c r="V13" s="370"/>
      <c r="W13" s="370"/>
      <c r="X13" s="370"/>
      <c r="Y13" s="370"/>
      <c r="Z13" s="370"/>
      <c r="AA13" s="370"/>
      <c r="AB13" s="370"/>
      <c r="AC13" s="370"/>
      <c r="AD13" s="370"/>
      <c r="AE13" s="370"/>
      <c r="AF13" s="370"/>
      <c r="AG13" s="370"/>
      <c r="AH13" s="370"/>
      <c r="AI13" s="370"/>
      <c r="AJ13" s="370"/>
      <c r="AK13" s="370"/>
      <c r="AL13" s="370"/>
      <c r="AM13" s="370"/>
      <c r="AN13" s="370"/>
      <c r="AO13" s="370"/>
      <c r="AP13" s="370"/>
      <c r="AQ13" s="370"/>
      <c r="AR13" s="370"/>
      <c r="AS13" s="370"/>
      <c r="AT13" s="370"/>
      <c r="AU13" s="370"/>
      <c r="AV13" s="370"/>
      <c r="AW13" s="370"/>
      <c r="AX13" s="370"/>
      <c r="AY13" s="370"/>
      <c r="AZ13" s="370"/>
      <c r="BA13" s="370"/>
      <c r="BB13" s="370"/>
      <c r="BC13" s="370"/>
      <c r="BD13" s="370"/>
      <c r="BE13" s="370"/>
      <c r="BF13" s="370"/>
      <c r="BG13" s="370"/>
      <c r="BH13" s="370"/>
      <c r="BI13" s="370"/>
      <c r="BJ13" s="370"/>
      <c r="BK13" s="370"/>
      <c r="BL13" s="370"/>
      <c r="BM13" s="370"/>
      <c r="BN13" s="370"/>
      <c r="BO13" s="370"/>
      <c r="BP13" s="370"/>
      <c r="BQ13" s="370"/>
      <c r="BR13" s="370"/>
      <c r="BS13" s="370"/>
      <c r="BT13" s="370"/>
      <c r="BU13" s="370"/>
      <c r="BV13" s="370"/>
      <c r="BW13" s="370"/>
      <c r="BX13" s="370"/>
      <c r="BY13" s="370"/>
      <c r="BZ13" s="370"/>
      <c r="CA13" s="370"/>
      <c r="CB13" s="370"/>
      <c r="CC13" s="370"/>
      <c r="CD13" s="370"/>
      <c r="CE13" s="370"/>
      <c r="CF13" s="370"/>
      <c r="CG13" s="370"/>
      <c r="CH13" s="370"/>
      <c r="CI13" s="370"/>
      <c r="CJ13" s="370"/>
      <c r="CK13" s="370"/>
      <c r="CL13" s="370"/>
      <c r="CM13" s="370"/>
      <c r="CN13" s="370"/>
      <c r="CO13" s="370"/>
      <c r="CP13" s="370"/>
      <c r="CQ13" s="370"/>
      <c r="CR13" s="370"/>
      <c r="CS13" s="370"/>
      <c r="CT13" s="370"/>
      <c r="CU13" s="370"/>
      <c r="CV13" s="370"/>
      <c r="CW13" s="370"/>
      <c r="CX13" s="370"/>
      <c r="CY13" s="370"/>
      <c r="CZ13" s="370"/>
      <c r="DA13" s="370"/>
      <c r="DB13" s="370"/>
      <c r="DC13" s="370"/>
      <c r="DD13" s="370"/>
      <c r="DE13" s="370"/>
    </row>
    <row r="14" spans="1:109" s="255" customFormat="1" x14ac:dyDescent="0.15">
      <c r="A14" s="370"/>
      <c r="B14" s="370"/>
      <c r="C14" s="370"/>
      <c r="D14" s="370"/>
      <c r="E14" s="370"/>
      <c r="F14" s="370"/>
      <c r="G14" s="370"/>
      <c r="H14" s="370"/>
      <c r="I14" s="370"/>
      <c r="J14" s="370"/>
      <c r="K14" s="370"/>
      <c r="L14" s="370"/>
      <c r="M14" s="370"/>
      <c r="N14" s="370"/>
      <c r="O14" s="370"/>
      <c r="P14" s="370"/>
      <c r="Q14" s="370"/>
      <c r="R14" s="370"/>
      <c r="S14" s="370"/>
      <c r="T14" s="370"/>
      <c r="U14" s="370"/>
      <c r="V14" s="370"/>
      <c r="W14" s="370"/>
      <c r="X14" s="370"/>
      <c r="Y14" s="370"/>
      <c r="Z14" s="370"/>
      <c r="AA14" s="370"/>
      <c r="AB14" s="370"/>
      <c r="AC14" s="370"/>
      <c r="AD14" s="370"/>
      <c r="AE14" s="370"/>
      <c r="AF14" s="370"/>
      <c r="AG14" s="370"/>
      <c r="AH14" s="370"/>
      <c r="AI14" s="370"/>
      <c r="AJ14" s="370"/>
      <c r="AK14" s="370"/>
      <c r="AL14" s="370"/>
      <c r="AM14" s="370"/>
      <c r="AN14" s="370"/>
      <c r="AO14" s="370"/>
      <c r="AP14" s="370"/>
      <c r="AQ14" s="370"/>
      <c r="AR14" s="370"/>
      <c r="AS14" s="370"/>
      <c r="AT14" s="370"/>
      <c r="AU14" s="370"/>
      <c r="AV14" s="370"/>
      <c r="AW14" s="370"/>
      <c r="AX14" s="370"/>
      <c r="AY14" s="370"/>
      <c r="AZ14" s="370"/>
      <c r="BA14" s="370"/>
      <c r="BB14" s="370"/>
      <c r="BC14" s="370"/>
      <c r="BD14" s="370"/>
      <c r="BE14" s="370"/>
      <c r="BF14" s="370"/>
      <c r="BG14" s="370"/>
      <c r="BH14" s="370"/>
      <c r="BI14" s="370"/>
      <c r="BJ14" s="370"/>
      <c r="BK14" s="370"/>
      <c r="BL14" s="370"/>
      <c r="BM14" s="370"/>
      <c r="BN14" s="370"/>
      <c r="BO14" s="370"/>
      <c r="BP14" s="370"/>
      <c r="BQ14" s="370"/>
      <c r="BR14" s="370"/>
      <c r="BS14" s="370"/>
      <c r="BT14" s="370"/>
      <c r="BU14" s="370"/>
      <c r="BV14" s="370"/>
      <c r="BW14" s="370"/>
      <c r="BX14" s="370"/>
      <c r="BY14" s="370"/>
      <c r="BZ14" s="370"/>
      <c r="CA14" s="370"/>
      <c r="CB14" s="370"/>
      <c r="CC14" s="370"/>
      <c r="CD14" s="370"/>
      <c r="CE14" s="370"/>
      <c r="CF14" s="370"/>
      <c r="CG14" s="370"/>
      <c r="CH14" s="370"/>
      <c r="CI14" s="370"/>
      <c r="CJ14" s="370"/>
      <c r="CK14" s="370"/>
      <c r="CL14" s="370"/>
      <c r="CM14" s="370"/>
      <c r="CN14" s="370"/>
      <c r="CO14" s="370"/>
      <c r="CP14" s="370"/>
      <c r="CQ14" s="370"/>
      <c r="CR14" s="370"/>
      <c r="CS14" s="370"/>
      <c r="CT14" s="370"/>
      <c r="CU14" s="370"/>
      <c r="CV14" s="370"/>
      <c r="CW14" s="370"/>
      <c r="CX14" s="370"/>
      <c r="CY14" s="370"/>
      <c r="CZ14" s="370"/>
      <c r="DA14" s="370"/>
      <c r="DB14" s="370"/>
      <c r="DC14" s="370"/>
      <c r="DD14" s="370"/>
      <c r="DE14" s="370"/>
    </row>
    <row r="15" spans="1:109" s="255" customFormat="1" x14ac:dyDescent="0.15">
      <c r="A15" s="369"/>
      <c r="B15" s="370"/>
      <c r="C15" s="370"/>
      <c r="D15" s="370"/>
      <c r="E15" s="370"/>
      <c r="F15" s="370"/>
      <c r="G15" s="370"/>
      <c r="H15" s="370"/>
      <c r="I15" s="370"/>
      <c r="J15" s="370"/>
      <c r="K15" s="370"/>
      <c r="L15" s="370"/>
      <c r="M15" s="370"/>
      <c r="N15" s="370"/>
      <c r="O15" s="370"/>
      <c r="P15" s="370"/>
      <c r="Q15" s="370"/>
      <c r="R15" s="370"/>
      <c r="S15" s="370"/>
      <c r="T15" s="370"/>
      <c r="U15" s="370"/>
      <c r="V15" s="370"/>
      <c r="W15" s="370"/>
      <c r="X15" s="370"/>
      <c r="Y15" s="370"/>
      <c r="Z15" s="370"/>
      <c r="AA15" s="370"/>
      <c r="AB15" s="370"/>
      <c r="AC15" s="370"/>
      <c r="AD15" s="370"/>
      <c r="AE15" s="370"/>
      <c r="AF15" s="370"/>
      <c r="AG15" s="370"/>
      <c r="AH15" s="370"/>
      <c r="AI15" s="370"/>
      <c r="AJ15" s="370"/>
      <c r="AK15" s="370"/>
      <c r="AL15" s="370"/>
      <c r="AM15" s="370"/>
      <c r="AN15" s="370"/>
      <c r="AO15" s="370"/>
      <c r="AP15" s="370"/>
      <c r="AQ15" s="370"/>
      <c r="AR15" s="370"/>
      <c r="AS15" s="370"/>
      <c r="AT15" s="370"/>
      <c r="AU15" s="370"/>
      <c r="AV15" s="370"/>
      <c r="AW15" s="370"/>
      <c r="AX15" s="370"/>
      <c r="AY15" s="370"/>
      <c r="AZ15" s="370"/>
      <c r="BA15" s="370"/>
      <c r="BB15" s="370"/>
      <c r="BC15" s="370"/>
      <c r="BD15" s="370"/>
      <c r="BE15" s="370"/>
      <c r="BF15" s="370"/>
      <c r="BG15" s="370"/>
      <c r="BH15" s="370"/>
      <c r="BI15" s="370"/>
      <c r="BJ15" s="370"/>
      <c r="BK15" s="370"/>
      <c r="BL15" s="370"/>
      <c r="BM15" s="370"/>
      <c r="BN15" s="370"/>
      <c r="BO15" s="370"/>
      <c r="BP15" s="370"/>
      <c r="BQ15" s="370"/>
      <c r="BR15" s="370"/>
      <c r="BS15" s="370"/>
      <c r="BT15" s="370"/>
      <c r="BU15" s="370"/>
      <c r="BV15" s="370"/>
      <c r="BW15" s="370"/>
      <c r="BX15" s="370"/>
      <c r="BY15" s="370"/>
      <c r="BZ15" s="370"/>
      <c r="CA15" s="370"/>
      <c r="CB15" s="370"/>
      <c r="CC15" s="370"/>
      <c r="CD15" s="370"/>
      <c r="CE15" s="370"/>
      <c r="CF15" s="370"/>
      <c r="CG15" s="370"/>
      <c r="CH15" s="370"/>
      <c r="CI15" s="370"/>
      <c r="CJ15" s="370"/>
      <c r="CK15" s="370"/>
      <c r="CL15" s="370"/>
      <c r="CM15" s="370"/>
      <c r="CN15" s="370"/>
      <c r="CO15" s="370"/>
      <c r="CP15" s="370"/>
      <c r="CQ15" s="370"/>
      <c r="CR15" s="370"/>
      <c r="CS15" s="370"/>
      <c r="CT15" s="370"/>
      <c r="CU15" s="370"/>
      <c r="CV15" s="370"/>
      <c r="CW15" s="370"/>
      <c r="CX15" s="370"/>
      <c r="CY15" s="370"/>
      <c r="CZ15" s="370"/>
      <c r="DA15" s="370"/>
      <c r="DB15" s="370"/>
      <c r="DC15" s="370"/>
      <c r="DD15" s="370"/>
      <c r="DE15" s="370"/>
    </row>
    <row r="16" spans="1:109" s="255" customFormat="1" x14ac:dyDescent="0.15">
      <c r="A16" s="369"/>
      <c r="B16" s="370"/>
      <c r="C16" s="370"/>
      <c r="D16" s="370"/>
      <c r="E16" s="370"/>
      <c r="F16" s="370"/>
      <c r="G16" s="370"/>
      <c r="H16" s="370"/>
      <c r="I16" s="370"/>
      <c r="J16" s="370"/>
      <c r="K16" s="370"/>
      <c r="L16" s="370"/>
      <c r="M16" s="370"/>
      <c r="N16" s="370"/>
      <c r="O16" s="370"/>
      <c r="P16" s="370"/>
      <c r="Q16" s="370"/>
      <c r="R16" s="370"/>
      <c r="S16" s="370"/>
      <c r="T16" s="370"/>
      <c r="U16" s="370"/>
      <c r="V16" s="370"/>
      <c r="W16" s="370"/>
      <c r="X16" s="370"/>
      <c r="Y16" s="370"/>
      <c r="Z16" s="370"/>
      <c r="AA16" s="370"/>
      <c r="AB16" s="370"/>
      <c r="AC16" s="370"/>
      <c r="AD16" s="370"/>
      <c r="AE16" s="370"/>
      <c r="AF16" s="370"/>
      <c r="AG16" s="370"/>
      <c r="AH16" s="370"/>
      <c r="AI16" s="370"/>
      <c r="AJ16" s="370"/>
      <c r="AK16" s="370"/>
      <c r="AL16" s="370"/>
      <c r="AM16" s="370"/>
      <c r="AN16" s="370"/>
      <c r="AO16" s="370"/>
      <c r="AP16" s="370"/>
      <c r="AQ16" s="370"/>
      <c r="AR16" s="370"/>
      <c r="AS16" s="370"/>
      <c r="AT16" s="370"/>
      <c r="AU16" s="370"/>
      <c r="AV16" s="370"/>
      <c r="AW16" s="370"/>
      <c r="AX16" s="370"/>
      <c r="AY16" s="370"/>
      <c r="AZ16" s="370"/>
      <c r="BA16" s="370"/>
      <c r="BB16" s="370"/>
      <c r="BC16" s="370"/>
      <c r="BD16" s="370"/>
      <c r="BE16" s="370"/>
      <c r="BF16" s="370"/>
      <c r="BG16" s="370"/>
      <c r="BH16" s="370"/>
      <c r="BI16" s="370"/>
      <c r="BJ16" s="370"/>
      <c r="BK16" s="370"/>
      <c r="BL16" s="370"/>
      <c r="BM16" s="370"/>
      <c r="BN16" s="370"/>
      <c r="BO16" s="370"/>
      <c r="BP16" s="370"/>
      <c r="BQ16" s="370"/>
      <c r="BR16" s="370"/>
      <c r="BS16" s="370"/>
      <c r="BT16" s="370"/>
      <c r="BU16" s="370"/>
      <c r="BV16" s="370"/>
      <c r="BW16" s="370"/>
      <c r="BX16" s="370"/>
      <c r="BY16" s="370"/>
      <c r="BZ16" s="370"/>
      <c r="CA16" s="370"/>
      <c r="CB16" s="370"/>
      <c r="CC16" s="370"/>
      <c r="CD16" s="370"/>
      <c r="CE16" s="370"/>
      <c r="CF16" s="370"/>
      <c r="CG16" s="370"/>
      <c r="CH16" s="370"/>
      <c r="CI16" s="370"/>
      <c r="CJ16" s="370"/>
      <c r="CK16" s="370"/>
      <c r="CL16" s="370"/>
      <c r="CM16" s="370"/>
      <c r="CN16" s="370"/>
      <c r="CO16" s="370"/>
      <c r="CP16" s="370"/>
      <c r="CQ16" s="370"/>
      <c r="CR16" s="370"/>
      <c r="CS16" s="370"/>
      <c r="CT16" s="370"/>
      <c r="CU16" s="370"/>
      <c r="CV16" s="370"/>
      <c r="CW16" s="370"/>
      <c r="CX16" s="370"/>
      <c r="CY16" s="370"/>
      <c r="CZ16" s="370"/>
      <c r="DA16" s="370"/>
      <c r="DB16" s="370"/>
      <c r="DC16" s="370"/>
      <c r="DD16" s="370"/>
      <c r="DE16" s="370"/>
    </row>
    <row r="17" spans="1:109" s="255" customFormat="1" x14ac:dyDescent="0.15">
      <c r="A17" s="369"/>
      <c r="B17" s="370"/>
      <c r="C17" s="370"/>
      <c r="D17" s="370"/>
      <c r="E17" s="370"/>
      <c r="F17" s="370"/>
      <c r="G17" s="370"/>
      <c r="H17" s="370"/>
      <c r="I17" s="370"/>
      <c r="J17" s="370"/>
      <c r="K17" s="370"/>
      <c r="L17" s="370"/>
      <c r="M17" s="370"/>
      <c r="N17" s="370"/>
      <c r="O17" s="370"/>
      <c r="P17" s="370"/>
      <c r="Q17" s="370"/>
      <c r="R17" s="370"/>
      <c r="S17" s="370"/>
      <c r="T17" s="370"/>
      <c r="U17" s="370"/>
      <c r="V17" s="370"/>
      <c r="W17" s="370"/>
      <c r="X17" s="370"/>
      <c r="Y17" s="370"/>
      <c r="Z17" s="370"/>
      <c r="AA17" s="370"/>
      <c r="AB17" s="370"/>
      <c r="AC17" s="370"/>
      <c r="AD17" s="370"/>
      <c r="AE17" s="370"/>
      <c r="AF17" s="370"/>
      <c r="AG17" s="370"/>
      <c r="AH17" s="370"/>
      <c r="AI17" s="370"/>
      <c r="AJ17" s="370"/>
      <c r="AK17" s="370"/>
      <c r="AL17" s="370"/>
      <c r="AM17" s="370"/>
      <c r="AN17" s="370"/>
      <c r="AO17" s="370"/>
      <c r="AP17" s="370"/>
      <c r="AQ17" s="370"/>
      <c r="AR17" s="370"/>
      <c r="AS17" s="370"/>
      <c r="AT17" s="370"/>
      <c r="AU17" s="370"/>
      <c r="AV17" s="370"/>
      <c r="AW17" s="370"/>
      <c r="AX17" s="370"/>
      <c r="AY17" s="370"/>
      <c r="AZ17" s="370"/>
      <c r="BA17" s="370"/>
      <c r="BB17" s="370"/>
      <c r="BC17" s="370"/>
      <c r="BD17" s="370"/>
      <c r="BE17" s="370"/>
      <c r="BF17" s="370"/>
      <c r="BG17" s="370"/>
      <c r="BH17" s="370"/>
      <c r="BI17" s="370"/>
      <c r="BJ17" s="370"/>
      <c r="BK17" s="370"/>
      <c r="BL17" s="370"/>
      <c r="BM17" s="370"/>
      <c r="BN17" s="370"/>
      <c r="BO17" s="370"/>
      <c r="BP17" s="370"/>
      <c r="BQ17" s="370"/>
      <c r="BR17" s="370"/>
      <c r="BS17" s="370"/>
      <c r="BT17" s="370"/>
      <c r="BU17" s="370"/>
      <c r="BV17" s="370"/>
      <c r="BW17" s="370"/>
      <c r="BX17" s="370"/>
      <c r="BY17" s="370"/>
      <c r="BZ17" s="370"/>
      <c r="CA17" s="370"/>
      <c r="CB17" s="370"/>
      <c r="CC17" s="370"/>
      <c r="CD17" s="370"/>
      <c r="CE17" s="370"/>
      <c r="CF17" s="370"/>
      <c r="CG17" s="370"/>
      <c r="CH17" s="370"/>
      <c r="CI17" s="370"/>
      <c r="CJ17" s="370"/>
      <c r="CK17" s="370"/>
      <c r="CL17" s="370"/>
      <c r="CM17" s="370"/>
      <c r="CN17" s="370"/>
      <c r="CO17" s="370"/>
      <c r="CP17" s="370"/>
      <c r="CQ17" s="370"/>
      <c r="CR17" s="370"/>
      <c r="CS17" s="370"/>
      <c r="CT17" s="370"/>
      <c r="CU17" s="370"/>
      <c r="CV17" s="370"/>
      <c r="CW17" s="370"/>
      <c r="CX17" s="370"/>
      <c r="CY17" s="370"/>
      <c r="CZ17" s="370"/>
      <c r="DA17" s="370"/>
      <c r="DB17" s="370"/>
      <c r="DC17" s="370"/>
      <c r="DD17" s="370"/>
      <c r="DE17" s="370"/>
    </row>
    <row r="18" spans="1:109" s="255" customFormat="1" x14ac:dyDescent="0.15">
      <c r="A18" s="369"/>
      <c r="B18" s="370"/>
      <c r="C18" s="370"/>
      <c r="D18" s="370"/>
      <c r="E18" s="370"/>
      <c r="F18" s="370"/>
      <c r="G18" s="370"/>
      <c r="H18" s="370"/>
      <c r="I18" s="370"/>
      <c r="J18" s="370"/>
      <c r="K18" s="370"/>
      <c r="L18" s="370"/>
      <c r="M18" s="370"/>
      <c r="N18" s="370"/>
      <c r="O18" s="370"/>
      <c r="P18" s="370"/>
      <c r="Q18" s="370"/>
      <c r="R18" s="370"/>
      <c r="S18" s="370"/>
      <c r="T18" s="370"/>
      <c r="U18" s="370"/>
      <c r="V18" s="370"/>
      <c r="W18" s="370"/>
      <c r="X18" s="370"/>
      <c r="Y18" s="370"/>
      <c r="Z18" s="370"/>
      <c r="AA18" s="370"/>
      <c r="AB18" s="370"/>
      <c r="AC18" s="370"/>
      <c r="AD18" s="370"/>
      <c r="AE18" s="370"/>
      <c r="AF18" s="370"/>
      <c r="AG18" s="370"/>
      <c r="AH18" s="370"/>
      <c r="AI18" s="370"/>
      <c r="AJ18" s="370"/>
      <c r="AK18" s="370"/>
      <c r="AL18" s="370"/>
      <c r="AM18" s="370"/>
      <c r="AN18" s="370"/>
      <c r="AO18" s="370"/>
      <c r="AP18" s="370"/>
      <c r="AQ18" s="370"/>
      <c r="AR18" s="370"/>
      <c r="AS18" s="370"/>
      <c r="AT18" s="370"/>
      <c r="AU18" s="370"/>
      <c r="AV18" s="370"/>
      <c r="AW18" s="370"/>
      <c r="AX18" s="370"/>
      <c r="AY18" s="370"/>
      <c r="AZ18" s="370"/>
      <c r="BA18" s="370"/>
      <c r="BB18" s="370"/>
      <c r="BC18" s="370"/>
      <c r="BD18" s="370"/>
      <c r="BE18" s="370"/>
      <c r="BF18" s="370"/>
      <c r="BG18" s="370"/>
      <c r="BH18" s="370"/>
      <c r="BI18" s="370"/>
      <c r="BJ18" s="370"/>
      <c r="BK18" s="370"/>
      <c r="BL18" s="370"/>
      <c r="BM18" s="370"/>
      <c r="BN18" s="370"/>
      <c r="BO18" s="370"/>
      <c r="BP18" s="370"/>
      <c r="BQ18" s="370"/>
      <c r="BR18" s="370"/>
      <c r="BS18" s="370"/>
      <c r="BT18" s="370"/>
      <c r="BU18" s="370"/>
      <c r="BV18" s="370"/>
      <c r="BW18" s="370"/>
      <c r="BX18" s="370"/>
      <c r="BY18" s="370"/>
      <c r="BZ18" s="370"/>
      <c r="CA18" s="370"/>
      <c r="CB18" s="370"/>
      <c r="CC18" s="370"/>
      <c r="CD18" s="370"/>
      <c r="CE18" s="370"/>
      <c r="CF18" s="370"/>
      <c r="CG18" s="370"/>
      <c r="CH18" s="370"/>
      <c r="CI18" s="370"/>
      <c r="CJ18" s="370"/>
      <c r="CK18" s="370"/>
      <c r="CL18" s="370"/>
      <c r="CM18" s="370"/>
      <c r="CN18" s="370"/>
      <c r="CO18" s="370"/>
      <c r="CP18" s="370"/>
      <c r="CQ18" s="370"/>
      <c r="CR18" s="370"/>
      <c r="CS18" s="370"/>
      <c r="CT18" s="370"/>
      <c r="CU18" s="370"/>
      <c r="CV18" s="370"/>
      <c r="CW18" s="370"/>
      <c r="CX18" s="370"/>
      <c r="CY18" s="370"/>
      <c r="CZ18" s="370"/>
      <c r="DA18" s="370"/>
      <c r="DB18" s="370"/>
      <c r="DC18" s="370"/>
      <c r="DD18" s="370"/>
      <c r="DE18" s="370"/>
    </row>
    <row r="19" spans="1:109" x14ac:dyDescent="0.15">
      <c r="DD19" s="369"/>
      <c r="DE19" s="369"/>
    </row>
    <row r="20" spans="1:109" x14ac:dyDescent="0.15">
      <c r="DD20" s="369"/>
      <c r="DE20" s="369"/>
    </row>
    <row r="21" spans="1:109" ht="17.25" customHeight="1" x14ac:dyDescent="0.15">
      <c r="B21" s="371"/>
      <c r="C21" s="372"/>
      <c r="D21" s="372"/>
      <c r="E21" s="372"/>
      <c r="F21" s="372"/>
      <c r="G21" s="372"/>
      <c r="H21" s="372"/>
      <c r="I21" s="372"/>
      <c r="J21" s="372"/>
      <c r="K21" s="372"/>
      <c r="L21" s="372"/>
      <c r="M21" s="372"/>
      <c r="N21" s="373"/>
      <c r="O21" s="372"/>
      <c r="P21" s="372"/>
      <c r="Q21" s="372"/>
      <c r="R21" s="372"/>
      <c r="S21" s="372"/>
      <c r="T21" s="372"/>
      <c r="U21" s="372"/>
      <c r="V21" s="372"/>
      <c r="W21" s="372"/>
      <c r="X21" s="372"/>
      <c r="Y21" s="372"/>
      <c r="Z21" s="372"/>
      <c r="AA21" s="372"/>
      <c r="AB21" s="372"/>
      <c r="AC21" s="372"/>
      <c r="AD21" s="372"/>
      <c r="AE21" s="372"/>
      <c r="AF21" s="372"/>
      <c r="AG21" s="372"/>
      <c r="AH21" s="372"/>
      <c r="AI21" s="372"/>
      <c r="AJ21" s="372"/>
      <c r="AK21" s="372"/>
      <c r="AL21" s="372"/>
      <c r="AM21" s="372"/>
      <c r="AN21" s="372"/>
      <c r="AO21" s="372"/>
      <c r="AP21" s="372"/>
      <c r="AQ21" s="372"/>
      <c r="AR21" s="372"/>
      <c r="AS21" s="372"/>
      <c r="AT21" s="373"/>
      <c r="AU21" s="372"/>
      <c r="AV21" s="372"/>
      <c r="AW21" s="372"/>
      <c r="AX21" s="372"/>
      <c r="AY21" s="372"/>
      <c r="AZ21" s="372"/>
      <c r="BA21" s="372"/>
      <c r="BB21" s="372"/>
      <c r="BC21" s="372"/>
      <c r="BD21" s="372"/>
      <c r="BE21" s="372"/>
      <c r="BF21" s="373"/>
      <c r="BG21" s="372"/>
      <c r="BH21" s="372"/>
      <c r="BI21" s="372"/>
      <c r="BJ21" s="372"/>
      <c r="BK21" s="372"/>
      <c r="BL21" s="372"/>
      <c r="BM21" s="372"/>
      <c r="BN21" s="372"/>
      <c r="BO21" s="372"/>
      <c r="BP21" s="372"/>
      <c r="BQ21" s="372"/>
      <c r="BR21" s="373"/>
      <c r="BS21" s="372"/>
      <c r="BT21" s="372"/>
      <c r="BU21" s="372"/>
      <c r="BV21" s="372"/>
      <c r="BW21" s="372"/>
      <c r="BX21" s="372"/>
      <c r="BY21" s="372"/>
      <c r="BZ21" s="372"/>
      <c r="CA21" s="372"/>
      <c r="CB21" s="372"/>
      <c r="CC21" s="372"/>
      <c r="CD21" s="373"/>
      <c r="CE21" s="372"/>
      <c r="CF21" s="372"/>
      <c r="CG21" s="372"/>
      <c r="CH21" s="372"/>
      <c r="CI21" s="372"/>
      <c r="CJ21" s="372"/>
      <c r="CK21" s="372"/>
      <c r="CL21" s="372"/>
      <c r="CM21" s="372"/>
      <c r="CN21" s="372"/>
      <c r="CO21" s="372"/>
      <c r="CP21" s="373"/>
      <c r="CQ21" s="372"/>
      <c r="CR21" s="372"/>
      <c r="CS21" s="372"/>
      <c r="CT21" s="372"/>
      <c r="CU21" s="372"/>
      <c r="CV21" s="372"/>
      <c r="CW21" s="372"/>
      <c r="CX21" s="372"/>
      <c r="CY21" s="372"/>
      <c r="CZ21" s="372"/>
      <c r="DA21" s="372"/>
      <c r="DB21" s="373"/>
      <c r="DC21" s="372"/>
      <c r="DD21" s="374"/>
      <c r="DE21" s="369"/>
    </row>
    <row r="22" spans="1:109" ht="17.25" customHeight="1" x14ac:dyDescent="0.15">
      <c r="B22" s="375"/>
    </row>
    <row r="23" spans="1:109" x14ac:dyDescent="0.15">
      <c r="B23" s="375"/>
    </row>
    <row r="24" spans="1:109" x14ac:dyDescent="0.15">
      <c r="B24" s="375"/>
    </row>
    <row r="25" spans="1:109" x14ac:dyDescent="0.15">
      <c r="B25" s="375"/>
    </row>
    <row r="26" spans="1:109" x14ac:dyDescent="0.15">
      <c r="B26" s="375"/>
    </row>
    <row r="27" spans="1:109" x14ac:dyDescent="0.15">
      <c r="B27" s="375"/>
    </row>
    <row r="28" spans="1:109" x14ac:dyDescent="0.15">
      <c r="B28" s="375"/>
    </row>
    <row r="29" spans="1:109" x14ac:dyDescent="0.15">
      <c r="B29" s="375"/>
    </row>
    <row r="30" spans="1:109" x14ac:dyDescent="0.15">
      <c r="B30" s="375"/>
    </row>
    <row r="31" spans="1:109" x14ac:dyDescent="0.15">
      <c r="B31" s="375"/>
    </row>
    <row r="32" spans="1:109" x14ac:dyDescent="0.15">
      <c r="B32" s="375"/>
    </row>
    <row r="33" spans="2:109" x14ac:dyDescent="0.15">
      <c r="B33" s="375"/>
    </row>
    <row r="34" spans="2:109" x14ac:dyDescent="0.15">
      <c r="B34" s="375"/>
    </row>
    <row r="35" spans="2:109" x14ac:dyDescent="0.15">
      <c r="B35" s="375"/>
    </row>
    <row r="36" spans="2:109" x14ac:dyDescent="0.15">
      <c r="B36" s="375"/>
    </row>
    <row r="37" spans="2:109" x14ac:dyDescent="0.15">
      <c r="B37" s="375"/>
    </row>
    <row r="38" spans="2:109" x14ac:dyDescent="0.15">
      <c r="B38" s="375"/>
    </row>
    <row r="39" spans="2:109" x14ac:dyDescent="0.15">
      <c r="B39" s="377"/>
      <c r="C39" s="378"/>
      <c r="D39" s="378"/>
      <c r="E39" s="378"/>
      <c r="F39" s="378"/>
      <c r="G39" s="378"/>
      <c r="H39" s="378"/>
      <c r="I39" s="378"/>
      <c r="J39" s="378"/>
      <c r="K39" s="378"/>
      <c r="L39" s="378"/>
      <c r="M39" s="378"/>
      <c r="N39" s="378"/>
      <c r="O39" s="378"/>
      <c r="P39" s="378"/>
      <c r="Q39" s="378"/>
      <c r="R39" s="378"/>
      <c r="S39" s="378"/>
      <c r="T39" s="378"/>
      <c r="U39" s="378"/>
      <c r="V39" s="378"/>
      <c r="W39" s="378"/>
      <c r="X39" s="378"/>
      <c r="Y39" s="378"/>
      <c r="Z39" s="378"/>
      <c r="AA39" s="378"/>
      <c r="AB39" s="378"/>
      <c r="AC39" s="378"/>
      <c r="AD39" s="378"/>
      <c r="AE39" s="378"/>
      <c r="AF39" s="378"/>
      <c r="AG39" s="378"/>
      <c r="AH39" s="378"/>
      <c r="AI39" s="378"/>
      <c r="AJ39" s="378"/>
      <c r="AK39" s="378"/>
      <c r="AL39" s="378"/>
      <c r="AM39" s="378"/>
      <c r="AN39" s="378"/>
      <c r="AO39" s="378"/>
      <c r="AP39" s="378"/>
      <c r="AQ39" s="378"/>
      <c r="AR39" s="378"/>
      <c r="AS39" s="378"/>
      <c r="AT39" s="378"/>
      <c r="AU39" s="378"/>
      <c r="AV39" s="378"/>
      <c r="AW39" s="378"/>
      <c r="AX39" s="378"/>
      <c r="AY39" s="378"/>
      <c r="AZ39" s="378"/>
      <c r="BA39" s="378"/>
      <c r="BB39" s="378"/>
      <c r="BC39" s="378"/>
      <c r="BD39" s="378"/>
      <c r="BE39" s="378"/>
      <c r="BF39" s="378"/>
      <c r="BG39" s="378"/>
      <c r="BH39" s="378"/>
      <c r="BI39" s="378"/>
      <c r="BJ39" s="378"/>
      <c r="BK39" s="378"/>
      <c r="BL39" s="378"/>
      <c r="BM39" s="378"/>
      <c r="BN39" s="378"/>
      <c r="BO39" s="378"/>
      <c r="BP39" s="378"/>
      <c r="BQ39" s="378"/>
      <c r="BR39" s="378"/>
      <c r="BS39" s="378"/>
      <c r="BT39" s="378"/>
      <c r="BU39" s="378"/>
      <c r="BV39" s="378"/>
      <c r="BW39" s="378"/>
      <c r="BX39" s="378"/>
      <c r="BY39" s="378"/>
      <c r="BZ39" s="378"/>
      <c r="CA39" s="378"/>
      <c r="CB39" s="378"/>
      <c r="CC39" s="378"/>
      <c r="CD39" s="378"/>
      <c r="CE39" s="378"/>
      <c r="CF39" s="378"/>
      <c r="CG39" s="378"/>
      <c r="CH39" s="378"/>
      <c r="CI39" s="378"/>
      <c r="CJ39" s="378"/>
      <c r="CK39" s="378"/>
      <c r="CL39" s="378"/>
      <c r="CM39" s="378"/>
      <c r="CN39" s="378"/>
      <c r="CO39" s="378"/>
      <c r="CP39" s="378"/>
      <c r="CQ39" s="378"/>
      <c r="CR39" s="378"/>
      <c r="CS39" s="378"/>
      <c r="CT39" s="378"/>
      <c r="CU39" s="378"/>
      <c r="CV39" s="378"/>
      <c r="CW39" s="378"/>
      <c r="CX39" s="378"/>
      <c r="CY39" s="378"/>
      <c r="CZ39" s="378"/>
      <c r="DA39" s="378"/>
      <c r="DB39" s="378"/>
      <c r="DC39" s="378"/>
      <c r="DD39" s="379"/>
    </row>
    <row r="40" spans="2:109" x14ac:dyDescent="0.15">
      <c r="B40" s="380"/>
      <c r="DD40" s="380"/>
      <c r="DE40" s="369"/>
    </row>
    <row r="41" spans="2:109" ht="17.25" x14ac:dyDescent="0.15">
      <c r="B41" s="381" t="s">
        <v>607</v>
      </c>
      <c r="C41" s="372"/>
      <c r="D41" s="372"/>
      <c r="E41" s="372"/>
      <c r="F41" s="372"/>
      <c r="G41" s="372"/>
      <c r="H41" s="372"/>
      <c r="I41" s="372"/>
      <c r="J41" s="372"/>
      <c r="K41" s="372"/>
      <c r="L41" s="372"/>
      <c r="M41" s="372"/>
      <c r="N41" s="372"/>
      <c r="O41" s="372"/>
      <c r="P41" s="372"/>
      <c r="Q41" s="372"/>
      <c r="R41" s="372"/>
      <c r="S41" s="372"/>
      <c r="T41" s="372"/>
      <c r="U41" s="372"/>
      <c r="V41" s="372"/>
      <c r="W41" s="372"/>
      <c r="X41" s="372"/>
      <c r="Y41" s="372"/>
      <c r="Z41" s="372"/>
      <c r="AA41" s="372"/>
      <c r="AB41" s="372"/>
      <c r="AC41" s="372"/>
      <c r="AD41" s="372"/>
      <c r="AE41" s="372"/>
      <c r="AF41" s="372"/>
      <c r="AG41" s="372"/>
      <c r="AH41" s="372"/>
      <c r="AI41" s="372"/>
      <c r="AJ41" s="372"/>
      <c r="AK41" s="372"/>
      <c r="AL41" s="372"/>
      <c r="AM41" s="372"/>
      <c r="AN41" s="372"/>
      <c r="AO41" s="372"/>
      <c r="AP41" s="372"/>
      <c r="AQ41" s="372"/>
      <c r="AR41" s="372"/>
      <c r="AS41" s="372"/>
      <c r="AT41" s="372"/>
      <c r="AU41" s="372"/>
      <c r="AV41" s="372"/>
      <c r="AW41" s="372"/>
      <c r="AX41" s="372"/>
      <c r="AY41" s="372"/>
      <c r="AZ41" s="372"/>
      <c r="BA41" s="372"/>
      <c r="BB41" s="372"/>
      <c r="BC41" s="372"/>
      <c r="BD41" s="372"/>
      <c r="BE41" s="372"/>
      <c r="BF41" s="372"/>
      <c r="BG41" s="372"/>
      <c r="BH41" s="372"/>
      <c r="BI41" s="372"/>
      <c r="BJ41" s="372"/>
      <c r="BK41" s="372"/>
      <c r="BL41" s="372"/>
      <c r="BM41" s="372"/>
      <c r="BN41" s="372"/>
      <c r="BO41" s="372"/>
      <c r="BP41" s="372"/>
      <c r="BQ41" s="372"/>
      <c r="BR41" s="372"/>
      <c r="BS41" s="372"/>
      <c r="BT41" s="372"/>
      <c r="BU41" s="372"/>
      <c r="BV41" s="372"/>
      <c r="BW41" s="372"/>
      <c r="BX41" s="372"/>
      <c r="BY41" s="372"/>
      <c r="BZ41" s="372"/>
      <c r="CA41" s="372"/>
      <c r="CB41" s="372"/>
      <c r="CC41" s="372"/>
      <c r="CD41" s="372"/>
      <c r="CE41" s="372"/>
      <c r="CF41" s="372"/>
      <c r="CG41" s="372"/>
      <c r="CH41" s="372"/>
      <c r="CI41" s="372"/>
      <c r="CJ41" s="372"/>
      <c r="CK41" s="372"/>
      <c r="CL41" s="372"/>
      <c r="CM41" s="372"/>
      <c r="CN41" s="372"/>
      <c r="CO41" s="372"/>
      <c r="CP41" s="372"/>
      <c r="CQ41" s="372"/>
      <c r="CR41" s="372"/>
      <c r="CS41" s="372"/>
      <c r="CT41" s="372"/>
      <c r="CU41" s="372"/>
      <c r="CV41" s="372"/>
      <c r="CW41" s="372"/>
      <c r="CX41" s="372"/>
      <c r="CY41" s="372"/>
      <c r="CZ41" s="372"/>
      <c r="DA41" s="372"/>
      <c r="DB41" s="372"/>
      <c r="DC41" s="372"/>
      <c r="DD41" s="374"/>
    </row>
    <row r="42" spans="2:109" x14ac:dyDescent="0.15">
      <c r="B42" s="375"/>
      <c r="G42" s="382"/>
      <c r="I42" s="383"/>
      <c r="J42" s="383"/>
      <c r="K42" s="383"/>
      <c r="AM42" s="382"/>
      <c r="AN42" s="382" t="s">
        <v>608</v>
      </c>
      <c r="AP42" s="383"/>
      <c r="AQ42" s="383"/>
      <c r="AR42" s="383"/>
      <c r="AY42" s="382"/>
      <c r="BA42" s="383"/>
      <c r="BB42" s="383"/>
      <c r="BC42" s="383"/>
      <c r="BK42" s="382"/>
      <c r="BM42" s="383"/>
      <c r="BN42" s="383"/>
      <c r="BO42" s="383"/>
      <c r="BW42" s="382"/>
      <c r="BY42" s="383"/>
      <c r="BZ42" s="383"/>
      <c r="CA42" s="383"/>
      <c r="CI42" s="382"/>
      <c r="CK42" s="383"/>
      <c r="CL42" s="383"/>
      <c r="CM42" s="383"/>
      <c r="CU42" s="382"/>
      <c r="CW42" s="383"/>
      <c r="CX42" s="383"/>
      <c r="CY42" s="383"/>
    </row>
    <row r="43" spans="2:109" ht="13.5" customHeight="1" x14ac:dyDescent="0.15">
      <c r="B43" s="375"/>
      <c r="AN43" s="1279" t="s">
        <v>609</v>
      </c>
      <c r="AO43" s="1280"/>
      <c r="AP43" s="1280"/>
      <c r="AQ43" s="1280"/>
      <c r="AR43" s="1280"/>
      <c r="AS43" s="1280"/>
      <c r="AT43" s="1280"/>
      <c r="AU43" s="1280"/>
      <c r="AV43" s="1280"/>
      <c r="AW43" s="1280"/>
      <c r="AX43" s="1280"/>
      <c r="AY43" s="1280"/>
      <c r="AZ43" s="1280"/>
      <c r="BA43" s="1280"/>
      <c r="BB43" s="1280"/>
      <c r="BC43" s="1280"/>
      <c r="BD43" s="1280"/>
      <c r="BE43" s="1280"/>
      <c r="BF43" s="1280"/>
      <c r="BG43" s="1280"/>
      <c r="BH43" s="1280"/>
      <c r="BI43" s="1280"/>
      <c r="BJ43" s="1280"/>
      <c r="BK43" s="1280"/>
      <c r="BL43" s="1280"/>
      <c r="BM43" s="1280"/>
      <c r="BN43" s="1280"/>
      <c r="BO43" s="1280"/>
      <c r="BP43" s="1280"/>
      <c r="BQ43" s="1280"/>
      <c r="BR43" s="1280"/>
      <c r="BS43" s="1280"/>
      <c r="BT43" s="1280"/>
      <c r="BU43" s="1280"/>
      <c r="BV43" s="1280"/>
      <c r="BW43" s="1280"/>
      <c r="BX43" s="1280"/>
      <c r="BY43" s="1280"/>
      <c r="BZ43" s="1280"/>
      <c r="CA43" s="1280"/>
      <c r="CB43" s="1280"/>
      <c r="CC43" s="1280"/>
      <c r="CD43" s="1280"/>
      <c r="CE43" s="1280"/>
      <c r="CF43" s="1280"/>
      <c r="CG43" s="1280"/>
      <c r="CH43" s="1280"/>
      <c r="CI43" s="1280"/>
      <c r="CJ43" s="1280"/>
      <c r="CK43" s="1280"/>
      <c r="CL43" s="1280"/>
      <c r="CM43" s="1280"/>
      <c r="CN43" s="1280"/>
      <c r="CO43" s="1280"/>
      <c r="CP43" s="1280"/>
      <c r="CQ43" s="1280"/>
      <c r="CR43" s="1280"/>
      <c r="CS43" s="1280"/>
      <c r="CT43" s="1280"/>
      <c r="CU43" s="1280"/>
      <c r="CV43" s="1280"/>
      <c r="CW43" s="1280"/>
      <c r="CX43" s="1280"/>
      <c r="CY43" s="1280"/>
      <c r="CZ43" s="1280"/>
      <c r="DA43" s="1280"/>
      <c r="DB43" s="1280"/>
      <c r="DC43" s="1281"/>
    </row>
    <row r="44" spans="2:109" x14ac:dyDescent="0.15">
      <c r="B44" s="375"/>
      <c r="AN44" s="1282"/>
      <c r="AO44" s="1283"/>
      <c r="AP44" s="1283"/>
      <c r="AQ44" s="1283"/>
      <c r="AR44" s="1283"/>
      <c r="AS44" s="1283"/>
      <c r="AT44" s="1283"/>
      <c r="AU44" s="1283"/>
      <c r="AV44" s="1283"/>
      <c r="AW44" s="1283"/>
      <c r="AX44" s="1283"/>
      <c r="AY44" s="1283"/>
      <c r="AZ44" s="1283"/>
      <c r="BA44" s="1283"/>
      <c r="BB44" s="1283"/>
      <c r="BC44" s="1283"/>
      <c r="BD44" s="1283"/>
      <c r="BE44" s="1283"/>
      <c r="BF44" s="1283"/>
      <c r="BG44" s="1283"/>
      <c r="BH44" s="1283"/>
      <c r="BI44" s="1283"/>
      <c r="BJ44" s="1283"/>
      <c r="BK44" s="1283"/>
      <c r="BL44" s="1283"/>
      <c r="BM44" s="1283"/>
      <c r="BN44" s="1283"/>
      <c r="BO44" s="1283"/>
      <c r="BP44" s="1283"/>
      <c r="BQ44" s="1283"/>
      <c r="BR44" s="1283"/>
      <c r="BS44" s="1283"/>
      <c r="BT44" s="1283"/>
      <c r="BU44" s="1283"/>
      <c r="BV44" s="1283"/>
      <c r="BW44" s="1283"/>
      <c r="BX44" s="1283"/>
      <c r="BY44" s="1283"/>
      <c r="BZ44" s="1283"/>
      <c r="CA44" s="1283"/>
      <c r="CB44" s="1283"/>
      <c r="CC44" s="1283"/>
      <c r="CD44" s="1283"/>
      <c r="CE44" s="1283"/>
      <c r="CF44" s="1283"/>
      <c r="CG44" s="1283"/>
      <c r="CH44" s="1283"/>
      <c r="CI44" s="1283"/>
      <c r="CJ44" s="1283"/>
      <c r="CK44" s="1283"/>
      <c r="CL44" s="1283"/>
      <c r="CM44" s="1283"/>
      <c r="CN44" s="1283"/>
      <c r="CO44" s="1283"/>
      <c r="CP44" s="1283"/>
      <c r="CQ44" s="1283"/>
      <c r="CR44" s="1283"/>
      <c r="CS44" s="1283"/>
      <c r="CT44" s="1283"/>
      <c r="CU44" s="1283"/>
      <c r="CV44" s="1283"/>
      <c r="CW44" s="1283"/>
      <c r="CX44" s="1283"/>
      <c r="CY44" s="1283"/>
      <c r="CZ44" s="1283"/>
      <c r="DA44" s="1283"/>
      <c r="DB44" s="1283"/>
      <c r="DC44" s="1284"/>
    </row>
    <row r="45" spans="2:109" x14ac:dyDescent="0.15">
      <c r="B45" s="375"/>
      <c r="AN45" s="1282"/>
      <c r="AO45" s="1283"/>
      <c r="AP45" s="1283"/>
      <c r="AQ45" s="1283"/>
      <c r="AR45" s="1283"/>
      <c r="AS45" s="1283"/>
      <c r="AT45" s="1283"/>
      <c r="AU45" s="1283"/>
      <c r="AV45" s="1283"/>
      <c r="AW45" s="1283"/>
      <c r="AX45" s="1283"/>
      <c r="AY45" s="1283"/>
      <c r="AZ45" s="1283"/>
      <c r="BA45" s="1283"/>
      <c r="BB45" s="1283"/>
      <c r="BC45" s="1283"/>
      <c r="BD45" s="1283"/>
      <c r="BE45" s="1283"/>
      <c r="BF45" s="1283"/>
      <c r="BG45" s="1283"/>
      <c r="BH45" s="1283"/>
      <c r="BI45" s="1283"/>
      <c r="BJ45" s="1283"/>
      <c r="BK45" s="1283"/>
      <c r="BL45" s="1283"/>
      <c r="BM45" s="1283"/>
      <c r="BN45" s="1283"/>
      <c r="BO45" s="1283"/>
      <c r="BP45" s="1283"/>
      <c r="BQ45" s="1283"/>
      <c r="BR45" s="1283"/>
      <c r="BS45" s="1283"/>
      <c r="BT45" s="1283"/>
      <c r="BU45" s="1283"/>
      <c r="BV45" s="1283"/>
      <c r="BW45" s="1283"/>
      <c r="BX45" s="1283"/>
      <c r="BY45" s="1283"/>
      <c r="BZ45" s="1283"/>
      <c r="CA45" s="1283"/>
      <c r="CB45" s="1283"/>
      <c r="CC45" s="1283"/>
      <c r="CD45" s="1283"/>
      <c r="CE45" s="1283"/>
      <c r="CF45" s="1283"/>
      <c r="CG45" s="1283"/>
      <c r="CH45" s="1283"/>
      <c r="CI45" s="1283"/>
      <c r="CJ45" s="1283"/>
      <c r="CK45" s="1283"/>
      <c r="CL45" s="1283"/>
      <c r="CM45" s="1283"/>
      <c r="CN45" s="1283"/>
      <c r="CO45" s="1283"/>
      <c r="CP45" s="1283"/>
      <c r="CQ45" s="1283"/>
      <c r="CR45" s="1283"/>
      <c r="CS45" s="1283"/>
      <c r="CT45" s="1283"/>
      <c r="CU45" s="1283"/>
      <c r="CV45" s="1283"/>
      <c r="CW45" s="1283"/>
      <c r="CX45" s="1283"/>
      <c r="CY45" s="1283"/>
      <c r="CZ45" s="1283"/>
      <c r="DA45" s="1283"/>
      <c r="DB45" s="1283"/>
      <c r="DC45" s="1284"/>
    </row>
    <row r="46" spans="2:109" x14ac:dyDescent="0.15">
      <c r="B46" s="375"/>
      <c r="AN46" s="1282"/>
      <c r="AO46" s="1283"/>
      <c r="AP46" s="1283"/>
      <c r="AQ46" s="1283"/>
      <c r="AR46" s="1283"/>
      <c r="AS46" s="1283"/>
      <c r="AT46" s="1283"/>
      <c r="AU46" s="1283"/>
      <c r="AV46" s="1283"/>
      <c r="AW46" s="1283"/>
      <c r="AX46" s="1283"/>
      <c r="AY46" s="1283"/>
      <c r="AZ46" s="1283"/>
      <c r="BA46" s="1283"/>
      <c r="BB46" s="1283"/>
      <c r="BC46" s="1283"/>
      <c r="BD46" s="1283"/>
      <c r="BE46" s="1283"/>
      <c r="BF46" s="1283"/>
      <c r="BG46" s="1283"/>
      <c r="BH46" s="1283"/>
      <c r="BI46" s="1283"/>
      <c r="BJ46" s="1283"/>
      <c r="BK46" s="1283"/>
      <c r="BL46" s="1283"/>
      <c r="BM46" s="1283"/>
      <c r="BN46" s="1283"/>
      <c r="BO46" s="1283"/>
      <c r="BP46" s="1283"/>
      <c r="BQ46" s="1283"/>
      <c r="BR46" s="1283"/>
      <c r="BS46" s="1283"/>
      <c r="BT46" s="1283"/>
      <c r="BU46" s="1283"/>
      <c r="BV46" s="1283"/>
      <c r="BW46" s="1283"/>
      <c r="BX46" s="1283"/>
      <c r="BY46" s="1283"/>
      <c r="BZ46" s="1283"/>
      <c r="CA46" s="1283"/>
      <c r="CB46" s="1283"/>
      <c r="CC46" s="1283"/>
      <c r="CD46" s="1283"/>
      <c r="CE46" s="1283"/>
      <c r="CF46" s="1283"/>
      <c r="CG46" s="1283"/>
      <c r="CH46" s="1283"/>
      <c r="CI46" s="1283"/>
      <c r="CJ46" s="1283"/>
      <c r="CK46" s="1283"/>
      <c r="CL46" s="1283"/>
      <c r="CM46" s="1283"/>
      <c r="CN46" s="1283"/>
      <c r="CO46" s="1283"/>
      <c r="CP46" s="1283"/>
      <c r="CQ46" s="1283"/>
      <c r="CR46" s="1283"/>
      <c r="CS46" s="1283"/>
      <c r="CT46" s="1283"/>
      <c r="CU46" s="1283"/>
      <c r="CV46" s="1283"/>
      <c r="CW46" s="1283"/>
      <c r="CX46" s="1283"/>
      <c r="CY46" s="1283"/>
      <c r="CZ46" s="1283"/>
      <c r="DA46" s="1283"/>
      <c r="DB46" s="1283"/>
      <c r="DC46" s="1284"/>
    </row>
    <row r="47" spans="2:109" x14ac:dyDescent="0.15">
      <c r="B47" s="375"/>
      <c r="AN47" s="1285"/>
      <c r="AO47" s="1286"/>
      <c r="AP47" s="1286"/>
      <c r="AQ47" s="1286"/>
      <c r="AR47" s="1286"/>
      <c r="AS47" s="1286"/>
      <c r="AT47" s="1286"/>
      <c r="AU47" s="1286"/>
      <c r="AV47" s="1286"/>
      <c r="AW47" s="1286"/>
      <c r="AX47" s="1286"/>
      <c r="AY47" s="1286"/>
      <c r="AZ47" s="1286"/>
      <c r="BA47" s="1286"/>
      <c r="BB47" s="1286"/>
      <c r="BC47" s="1286"/>
      <c r="BD47" s="1286"/>
      <c r="BE47" s="1286"/>
      <c r="BF47" s="1286"/>
      <c r="BG47" s="1286"/>
      <c r="BH47" s="1286"/>
      <c r="BI47" s="1286"/>
      <c r="BJ47" s="1286"/>
      <c r="BK47" s="1286"/>
      <c r="BL47" s="1286"/>
      <c r="BM47" s="1286"/>
      <c r="BN47" s="1286"/>
      <c r="BO47" s="1286"/>
      <c r="BP47" s="1286"/>
      <c r="BQ47" s="1286"/>
      <c r="BR47" s="1286"/>
      <c r="BS47" s="1286"/>
      <c r="BT47" s="1286"/>
      <c r="BU47" s="1286"/>
      <c r="BV47" s="1286"/>
      <c r="BW47" s="1286"/>
      <c r="BX47" s="1286"/>
      <c r="BY47" s="1286"/>
      <c r="BZ47" s="1286"/>
      <c r="CA47" s="1286"/>
      <c r="CB47" s="1286"/>
      <c r="CC47" s="1286"/>
      <c r="CD47" s="1286"/>
      <c r="CE47" s="1286"/>
      <c r="CF47" s="1286"/>
      <c r="CG47" s="1286"/>
      <c r="CH47" s="1286"/>
      <c r="CI47" s="1286"/>
      <c r="CJ47" s="1286"/>
      <c r="CK47" s="1286"/>
      <c r="CL47" s="1286"/>
      <c r="CM47" s="1286"/>
      <c r="CN47" s="1286"/>
      <c r="CO47" s="1286"/>
      <c r="CP47" s="1286"/>
      <c r="CQ47" s="1286"/>
      <c r="CR47" s="1286"/>
      <c r="CS47" s="1286"/>
      <c r="CT47" s="1286"/>
      <c r="CU47" s="1286"/>
      <c r="CV47" s="1286"/>
      <c r="CW47" s="1286"/>
      <c r="CX47" s="1286"/>
      <c r="CY47" s="1286"/>
      <c r="CZ47" s="1286"/>
      <c r="DA47" s="1286"/>
      <c r="DB47" s="1286"/>
      <c r="DC47" s="1287"/>
    </row>
    <row r="48" spans="2:109" x14ac:dyDescent="0.15">
      <c r="B48" s="375"/>
      <c r="H48" s="384"/>
      <c r="I48" s="384"/>
      <c r="J48" s="384"/>
      <c r="AN48" s="384"/>
      <c r="AO48" s="384"/>
      <c r="AP48" s="384"/>
      <c r="AZ48" s="384"/>
      <c r="BA48" s="384"/>
      <c r="BB48" s="384"/>
      <c r="BL48" s="384"/>
      <c r="BM48" s="384"/>
      <c r="BN48" s="384"/>
      <c r="BX48" s="384"/>
      <c r="BY48" s="384"/>
      <c r="BZ48" s="384"/>
      <c r="CJ48" s="384"/>
      <c r="CK48" s="384"/>
      <c r="CL48" s="384"/>
      <c r="CV48" s="384"/>
      <c r="CW48" s="384"/>
      <c r="CX48" s="384"/>
    </row>
    <row r="49" spans="1:109" x14ac:dyDescent="0.15">
      <c r="B49" s="375"/>
      <c r="AN49" s="369" t="s">
        <v>610</v>
      </c>
    </row>
    <row r="50" spans="1:109" x14ac:dyDescent="0.15">
      <c r="B50" s="375"/>
      <c r="G50" s="1288"/>
      <c r="H50" s="1288"/>
      <c r="I50" s="1288"/>
      <c r="J50" s="1288"/>
      <c r="K50" s="385"/>
      <c r="L50" s="385"/>
      <c r="M50" s="386"/>
      <c r="N50" s="386"/>
      <c r="AN50" s="1289"/>
      <c r="AO50" s="1290"/>
      <c r="AP50" s="1290"/>
      <c r="AQ50" s="1290"/>
      <c r="AR50" s="1290"/>
      <c r="AS50" s="1290"/>
      <c r="AT50" s="1290"/>
      <c r="AU50" s="1290"/>
      <c r="AV50" s="1290"/>
      <c r="AW50" s="1290"/>
      <c r="AX50" s="1290"/>
      <c r="AY50" s="1290"/>
      <c r="AZ50" s="1290"/>
      <c r="BA50" s="1290"/>
      <c r="BB50" s="1290"/>
      <c r="BC50" s="1290"/>
      <c r="BD50" s="1290"/>
      <c r="BE50" s="1290"/>
      <c r="BF50" s="1290"/>
      <c r="BG50" s="1290"/>
      <c r="BH50" s="1290"/>
      <c r="BI50" s="1290"/>
      <c r="BJ50" s="1290"/>
      <c r="BK50" s="1290"/>
      <c r="BL50" s="1290"/>
      <c r="BM50" s="1290"/>
      <c r="BN50" s="1290"/>
      <c r="BO50" s="1291"/>
      <c r="BP50" s="1292" t="s">
        <v>559</v>
      </c>
      <c r="BQ50" s="1292"/>
      <c r="BR50" s="1292"/>
      <c r="BS50" s="1292"/>
      <c r="BT50" s="1292"/>
      <c r="BU50" s="1292"/>
      <c r="BV50" s="1292"/>
      <c r="BW50" s="1292"/>
      <c r="BX50" s="1292" t="s">
        <v>560</v>
      </c>
      <c r="BY50" s="1292"/>
      <c r="BZ50" s="1292"/>
      <c r="CA50" s="1292"/>
      <c r="CB50" s="1292"/>
      <c r="CC50" s="1292"/>
      <c r="CD50" s="1292"/>
      <c r="CE50" s="1292"/>
      <c r="CF50" s="1292" t="s">
        <v>561</v>
      </c>
      <c r="CG50" s="1292"/>
      <c r="CH50" s="1292"/>
      <c r="CI50" s="1292"/>
      <c r="CJ50" s="1292"/>
      <c r="CK50" s="1292"/>
      <c r="CL50" s="1292"/>
      <c r="CM50" s="1292"/>
      <c r="CN50" s="1292" t="s">
        <v>562</v>
      </c>
      <c r="CO50" s="1292"/>
      <c r="CP50" s="1292"/>
      <c r="CQ50" s="1292"/>
      <c r="CR50" s="1292"/>
      <c r="CS50" s="1292"/>
      <c r="CT50" s="1292"/>
      <c r="CU50" s="1292"/>
      <c r="CV50" s="1292" t="s">
        <v>563</v>
      </c>
      <c r="CW50" s="1292"/>
      <c r="CX50" s="1292"/>
      <c r="CY50" s="1292"/>
      <c r="CZ50" s="1292"/>
      <c r="DA50" s="1292"/>
      <c r="DB50" s="1292"/>
      <c r="DC50" s="1292"/>
    </row>
    <row r="51" spans="1:109" ht="13.5" customHeight="1" x14ac:dyDescent="0.15">
      <c r="B51" s="375"/>
      <c r="G51" s="1298"/>
      <c r="H51" s="1298"/>
      <c r="I51" s="1296"/>
      <c r="J51" s="1296"/>
      <c r="K51" s="1294"/>
      <c r="L51" s="1294"/>
      <c r="M51" s="1294"/>
      <c r="N51" s="1294"/>
      <c r="AM51" s="384"/>
      <c r="AN51" s="1295" t="s">
        <v>611</v>
      </c>
      <c r="AO51" s="1295"/>
      <c r="AP51" s="1295"/>
      <c r="AQ51" s="1295"/>
      <c r="AR51" s="1295"/>
      <c r="AS51" s="1295"/>
      <c r="AT51" s="1295"/>
      <c r="AU51" s="1295"/>
      <c r="AV51" s="1295"/>
      <c r="AW51" s="1295"/>
      <c r="AX51" s="1295"/>
      <c r="AY51" s="1295"/>
      <c r="AZ51" s="1295"/>
      <c r="BA51" s="1295"/>
      <c r="BB51" s="1295" t="s">
        <v>612</v>
      </c>
      <c r="BC51" s="1295"/>
      <c r="BD51" s="1295"/>
      <c r="BE51" s="1295"/>
      <c r="BF51" s="1295"/>
      <c r="BG51" s="1295"/>
      <c r="BH51" s="1295"/>
      <c r="BI51" s="1295"/>
      <c r="BJ51" s="1295"/>
      <c r="BK51" s="1295"/>
      <c r="BL51" s="1295"/>
      <c r="BM51" s="1295"/>
      <c r="BN51" s="1295"/>
      <c r="BO51" s="1295"/>
      <c r="BP51" s="1293">
        <v>33.6</v>
      </c>
      <c r="BQ51" s="1293"/>
      <c r="BR51" s="1293"/>
      <c r="BS51" s="1293"/>
      <c r="BT51" s="1293"/>
      <c r="BU51" s="1293"/>
      <c r="BV51" s="1293"/>
      <c r="BW51" s="1293"/>
      <c r="BX51" s="1293">
        <v>25</v>
      </c>
      <c r="BY51" s="1293"/>
      <c r="BZ51" s="1293"/>
      <c r="CA51" s="1293"/>
      <c r="CB51" s="1293"/>
      <c r="CC51" s="1293"/>
      <c r="CD51" s="1293"/>
      <c r="CE51" s="1293"/>
      <c r="CF51" s="1293">
        <v>18.399999999999999</v>
      </c>
      <c r="CG51" s="1293"/>
      <c r="CH51" s="1293"/>
      <c r="CI51" s="1293"/>
      <c r="CJ51" s="1293"/>
      <c r="CK51" s="1293"/>
      <c r="CL51" s="1293"/>
      <c r="CM51" s="1293"/>
      <c r="CN51" s="1293"/>
      <c r="CO51" s="1293"/>
      <c r="CP51" s="1293"/>
      <c r="CQ51" s="1293"/>
      <c r="CR51" s="1293"/>
      <c r="CS51" s="1293"/>
      <c r="CT51" s="1293"/>
      <c r="CU51" s="1293"/>
      <c r="CV51" s="1293"/>
      <c r="CW51" s="1293"/>
      <c r="CX51" s="1293"/>
      <c r="CY51" s="1293"/>
      <c r="CZ51" s="1293"/>
      <c r="DA51" s="1293"/>
      <c r="DB51" s="1293"/>
      <c r="DC51" s="1293"/>
    </row>
    <row r="52" spans="1:109" x14ac:dyDescent="0.15">
      <c r="B52" s="375"/>
      <c r="G52" s="1298"/>
      <c r="H52" s="1298"/>
      <c r="I52" s="1296"/>
      <c r="J52" s="1296"/>
      <c r="K52" s="1294"/>
      <c r="L52" s="1294"/>
      <c r="M52" s="1294"/>
      <c r="N52" s="1294"/>
      <c r="AM52" s="384"/>
      <c r="AN52" s="1295"/>
      <c r="AO52" s="1295"/>
      <c r="AP52" s="1295"/>
      <c r="AQ52" s="1295"/>
      <c r="AR52" s="1295"/>
      <c r="AS52" s="1295"/>
      <c r="AT52" s="1295"/>
      <c r="AU52" s="1295"/>
      <c r="AV52" s="1295"/>
      <c r="AW52" s="1295"/>
      <c r="AX52" s="1295"/>
      <c r="AY52" s="1295"/>
      <c r="AZ52" s="1295"/>
      <c r="BA52" s="1295"/>
      <c r="BB52" s="1295"/>
      <c r="BC52" s="1295"/>
      <c r="BD52" s="1295"/>
      <c r="BE52" s="1295"/>
      <c r="BF52" s="1295"/>
      <c r="BG52" s="1295"/>
      <c r="BH52" s="1295"/>
      <c r="BI52" s="1295"/>
      <c r="BJ52" s="1295"/>
      <c r="BK52" s="1295"/>
      <c r="BL52" s="1295"/>
      <c r="BM52" s="1295"/>
      <c r="BN52" s="1295"/>
      <c r="BO52" s="1295"/>
      <c r="BP52" s="1293"/>
      <c r="BQ52" s="1293"/>
      <c r="BR52" s="1293"/>
      <c r="BS52" s="1293"/>
      <c r="BT52" s="1293"/>
      <c r="BU52" s="1293"/>
      <c r="BV52" s="1293"/>
      <c r="BW52" s="1293"/>
      <c r="BX52" s="1293"/>
      <c r="BY52" s="1293"/>
      <c r="BZ52" s="1293"/>
      <c r="CA52" s="1293"/>
      <c r="CB52" s="1293"/>
      <c r="CC52" s="1293"/>
      <c r="CD52" s="1293"/>
      <c r="CE52" s="1293"/>
      <c r="CF52" s="1293"/>
      <c r="CG52" s="1293"/>
      <c r="CH52" s="1293"/>
      <c r="CI52" s="1293"/>
      <c r="CJ52" s="1293"/>
      <c r="CK52" s="1293"/>
      <c r="CL52" s="1293"/>
      <c r="CM52" s="1293"/>
      <c r="CN52" s="1293"/>
      <c r="CO52" s="1293"/>
      <c r="CP52" s="1293"/>
      <c r="CQ52" s="1293"/>
      <c r="CR52" s="1293"/>
      <c r="CS52" s="1293"/>
      <c r="CT52" s="1293"/>
      <c r="CU52" s="1293"/>
      <c r="CV52" s="1293"/>
      <c r="CW52" s="1293"/>
      <c r="CX52" s="1293"/>
      <c r="CY52" s="1293"/>
      <c r="CZ52" s="1293"/>
      <c r="DA52" s="1293"/>
      <c r="DB52" s="1293"/>
      <c r="DC52" s="1293"/>
    </row>
    <row r="53" spans="1:109" x14ac:dyDescent="0.15">
      <c r="A53" s="383"/>
      <c r="B53" s="375"/>
      <c r="G53" s="1298"/>
      <c r="H53" s="1298"/>
      <c r="I53" s="1288"/>
      <c r="J53" s="1288"/>
      <c r="K53" s="1294"/>
      <c r="L53" s="1294"/>
      <c r="M53" s="1294"/>
      <c r="N53" s="1294"/>
      <c r="AM53" s="384"/>
      <c r="AN53" s="1295"/>
      <c r="AO53" s="1295"/>
      <c r="AP53" s="1295"/>
      <c r="AQ53" s="1295"/>
      <c r="AR53" s="1295"/>
      <c r="AS53" s="1295"/>
      <c r="AT53" s="1295"/>
      <c r="AU53" s="1295"/>
      <c r="AV53" s="1295"/>
      <c r="AW53" s="1295"/>
      <c r="AX53" s="1295"/>
      <c r="AY53" s="1295"/>
      <c r="AZ53" s="1295"/>
      <c r="BA53" s="1295"/>
      <c r="BB53" s="1295" t="s">
        <v>613</v>
      </c>
      <c r="BC53" s="1295"/>
      <c r="BD53" s="1295"/>
      <c r="BE53" s="1295"/>
      <c r="BF53" s="1295"/>
      <c r="BG53" s="1295"/>
      <c r="BH53" s="1295"/>
      <c r="BI53" s="1295"/>
      <c r="BJ53" s="1295"/>
      <c r="BK53" s="1295"/>
      <c r="BL53" s="1295"/>
      <c r="BM53" s="1295"/>
      <c r="BN53" s="1295"/>
      <c r="BO53" s="1295"/>
      <c r="BP53" s="1293">
        <v>55.4</v>
      </c>
      <c r="BQ53" s="1293"/>
      <c r="BR53" s="1293"/>
      <c r="BS53" s="1293"/>
      <c r="BT53" s="1293"/>
      <c r="BU53" s="1293"/>
      <c r="BV53" s="1293"/>
      <c r="BW53" s="1293"/>
      <c r="BX53" s="1293">
        <v>57</v>
      </c>
      <c r="BY53" s="1293"/>
      <c r="BZ53" s="1293"/>
      <c r="CA53" s="1293"/>
      <c r="CB53" s="1293"/>
      <c r="CC53" s="1293"/>
      <c r="CD53" s="1293"/>
      <c r="CE53" s="1293"/>
      <c r="CF53" s="1293">
        <v>58.7</v>
      </c>
      <c r="CG53" s="1293"/>
      <c r="CH53" s="1293"/>
      <c r="CI53" s="1293"/>
      <c r="CJ53" s="1293"/>
      <c r="CK53" s="1293"/>
      <c r="CL53" s="1293"/>
      <c r="CM53" s="1293"/>
      <c r="CN53" s="1293">
        <v>60.6</v>
      </c>
      <c r="CO53" s="1293"/>
      <c r="CP53" s="1293"/>
      <c r="CQ53" s="1293"/>
      <c r="CR53" s="1293"/>
      <c r="CS53" s="1293"/>
      <c r="CT53" s="1293"/>
      <c r="CU53" s="1293"/>
      <c r="CV53" s="1293">
        <v>61.8</v>
      </c>
      <c r="CW53" s="1293"/>
      <c r="CX53" s="1293"/>
      <c r="CY53" s="1293"/>
      <c r="CZ53" s="1293"/>
      <c r="DA53" s="1293"/>
      <c r="DB53" s="1293"/>
      <c r="DC53" s="1293"/>
    </row>
    <row r="54" spans="1:109" x14ac:dyDescent="0.15">
      <c r="A54" s="383"/>
      <c r="B54" s="375"/>
      <c r="G54" s="1298"/>
      <c r="H54" s="1298"/>
      <c r="I54" s="1288"/>
      <c r="J54" s="1288"/>
      <c r="K54" s="1294"/>
      <c r="L54" s="1294"/>
      <c r="M54" s="1294"/>
      <c r="N54" s="1294"/>
      <c r="AM54" s="384"/>
      <c r="AN54" s="1295"/>
      <c r="AO54" s="1295"/>
      <c r="AP54" s="1295"/>
      <c r="AQ54" s="1295"/>
      <c r="AR54" s="1295"/>
      <c r="AS54" s="1295"/>
      <c r="AT54" s="1295"/>
      <c r="AU54" s="1295"/>
      <c r="AV54" s="1295"/>
      <c r="AW54" s="1295"/>
      <c r="AX54" s="1295"/>
      <c r="AY54" s="1295"/>
      <c r="AZ54" s="1295"/>
      <c r="BA54" s="1295"/>
      <c r="BB54" s="1295"/>
      <c r="BC54" s="1295"/>
      <c r="BD54" s="1295"/>
      <c r="BE54" s="1295"/>
      <c r="BF54" s="1295"/>
      <c r="BG54" s="1295"/>
      <c r="BH54" s="1295"/>
      <c r="BI54" s="1295"/>
      <c r="BJ54" s="1295"/>
      <c r="BK54" s="1295"/>
      <c r="BL54" s="1295"/>
      <c r="BM54" s="1295"/>
      <c r="BN54" s="1295"/>
      <c r="BO54" s="1295"/>
      <c r="BP54" s="1293"/>
      <c r="BQ54" s="1293"/>
      <c r="BR54" s="1293"/>
      <c r="BS54" s="1293"/>
      <c r="BT54" s="1293"/>
      <c r="BU54" s="1293"/>
      <c r="BV54" s="1293"/>
      <c r="BW54" s="1293"/>
      <c r="BX54" s="1293"/>
      <c r="BY54" s="1293"/>
      <c r="BZ54" s="1293"/>
      <c r="CA54" s="1293"/>
      <c r="CB54" s="1293"/>
      <c r="CC54" s="1293"/>
      <c r="CD54" s="1293"/>
      <c r="CE54" s="1293"/>
      <c r="CF54" s="1293"/>
      <c r="CG54" s="1293"/>
      <c r="CH54" s="1293"/>
      <c r="CI54" s="1293"/>
      <c r="CJ54" s="1293"/>
      <c r="CK54" s="1293"/>
      <c r="CL54" s="1293"/>
      <c r="CM54" s="1293"/>
      <c r="CN54" s="1293"/>
      <c r="CO54" s="1293"/>
      <c r="CP54" s="1293"/>
      <c r="CQ54" s="1293"/>
      <c r="CR54" s="1293"/>
      <c r="CS54" s="1293"/>
      <c r="CT54" s="1293"/>
      <c r="CU54" s="1293"/>
      <c r="CV54" s="1293"/>
      <c r="CW54" s="1293"/>
      <c r="CX54" s="1293"/>
      <c r="CY54" s="1293"/>
      <c r="CZ54" s="1293"/>
      <c r="DA54" s="1293"/>
      <c r="DB54" s="1293"/>
      <c r="DC54" s="1293"/>
    </row>
    <row r="55" spans="1:109" x14ac:dyDescent="0.15">
      <c r="A55" s="383"/>
      <c r="B55" s="375"/>
      <c r="G55" s="1288"/>
      <c r="H55" s="1288"/>
      <c r="I55" s="1288"/>
      <c r="J55" s="1288"/>
      <c r="K55" s="1294"/>
      <c r="L55" s="1294"/>
      <c r="M55" s="1294"/>
      <c r="N55" s="1294"/>
      <c r="AN55" s="1292" t="s">
        <v>614</v>
      </c>
      <c r="AO55" s="1292"/>
      <c r="AP55" s="1292"/>
      <c r="AQ55" s="1292"/>
      <c r="AR55" s="1292"/>
      <c r="AS55" s="1292"/>
      <c r="AT55" s="1292"/>
      <c r="AU55" s="1292"/>
      <c r="AV55" s="1292"/>
      <c r="AW55" s="1292"/>
      <c r="AX55" s="1292"/>
      <c r="AY55" s="1292"/>
      <c r="AZ55" s="1292"/>
      <c r="BA55" s="1292"/>
      <c r="BB55" s="1295" t="s">
        <v>612</v>
      </c>
      <c r="BC55" s="1295"/>
      <c r="BD55" s="1295"/>
      <c r="BE55" s="1295"/>
      <c r="BF55" s="1295"/>
      <c r="BG55" s="1295"/>
      <c r="BH55" s="1295"/>
      <c r="BI55" s="1295"/>
      <c r="BJ55" s="1295"/>
      <c r="BK55" s="1295"/>
      <c r="BL55" s="1295"/>
      <c r="BM55" s="1295"/>
      <c r="BN55" s="1295"/>
      <c r="BO55" s="1295"/>
      <c r="BP55" s="1293">
        <v>32.799999999999997</v>
      </c>
      <c r="BQ55" s="1293"/>
      <c r="BR55" s="1293"/>
      <c r="BS55" s="1293"/>
      <c r="BT55" s="1293"/>
      <c r="BU55" s="1293"/>
      <c r="BV55" s="1293"/>
      <c r="BW55" s="1293"/>
      <c r="BX55" s="1293">
        <v>20.9</v>
      </c>
      <c r="BY55" s="1293"/>
      <c r="BZ55" s="1293"/>
      <c r="CA55" s="1293"/>
      <c r="CB55" s="1293"/>
      <c r="CC55" s="1293"/>
      <c r="CD55" s="1293"/>
      <c r="CE55" s="1293"/>
      <c r="CF55" s="1293">
        <v>21</v>
      </c>
      <c r="CG55" s="1293"/>
      <c r="CH55" s="1293"/>
      <c r="CI55" s="1293"/>
      <c r="CJ55" s="1293"/>
      <c r="CK55" s="1293"/>
      <c r="CL55" s="1293"/>
      <c r="CM55" s="1293"/>
      <c r="CN55" s="1293">
        <v>23.5</v>
      </c>
      <c r="CO55" s="1293"/>
      <c r="CP55" s="1293"/>
      <c r="CQ55" s="1293"/>
      <c r="CR55" s="1293"/>
      <c r="CS55" s="1293"/>
      <c r="CT55" s="1293"/>
      <c r="CU55" s="1293"/>
      <c r="CV55" s="1293">
        <v>8.5</v>
      </c>
      <c r="CW55" s="1293"/>
      <c r="CX55" s="1293"/>
      <c r="CY55" s="1293"/>
      <c r="CZ55" s="1293"/>
      <c r="DA55" s="1293"/>
      <c r="DB55" s="1293"/>
      <c r="DC55" s="1293"/>
    </row>
    <row r="56" spans="1:109" x14ac:dyDescent="0.15">
      <c r="A56" s="383"/>
      <c r="B56" s="375"/>
      <c r="G56" s="1288"/>
      <c r="H56" s="1288"/>
      <c r="I56" s="1288"/>
      <c r="J56" s="1288"/>
      <c r="K56" s="1294"/>
      <c r="L56" s="1294"/>
      <c r="M56" s="1294"/>
      <c r="N56" s="1294"/>
      <c r="AN56" s="1292"/>
      <c r="AO56" s="1292"/>
      <c r="AP56" s="1292"/>
      <c r="AQ56" s="1292"/>
      <c r="AR56" s="1292"/>
      <c r="AS56" s="1292"/>
      <c r="AT56" s="1292"/>
      <c r="AU56" s="1292"/>
      <c r="AV56" s="1292"/>
      <c r="AW56" s="1292"/>
      <c r="AX56" s="1292"/>
      <c r="AY56" s="1292"/>
      <c r="AZ56" s="1292"/>
      <c r="BA56" s="1292"/>
      <c r="BB56" s="1295"/>
      <c r="BC56" s="1295"/>
      <c r="BD56" s="1295"/>
      <c r="BE56" s="1295"/>
      <c r="BF56" s="1295"/>
      <c r="BG56" s="1295"/>
      <c r="BH56" s="1295"/>
      <c r="BI56" s="1295"/>
      <c r="BJ56" s="1295"/>
      <c r="BK56" s="1295"/>
      <c r="BL56" s="1295"/>
      <c r="BM56" s="1295"/>
      <c r="BN56" s="1295"/>
      <c r="BO56" s="1295"/>
      <c r="BP56" s="1293"/>
      <c r="BQ56" s="1293"/>
      <c r="BR56" s="1293"/>
      <c r="BS56" s="1293"/>
      <c r="BT56" s="1293"/>
      <c r="BU56" s="1293"/>
      <c r="BV56" s="1293"/>
      <c r="BW56" s="1293"/>
      <c r="BX56" s="1293"/>
      <c r="BY56" s="1293"/>
      <c r="BZ56" s="1293"/>
      <c r="CA56" s="1293"/>
      <c r="CB56" s="1293"/>
      <c r="CC56" s="1293"/>
      <c r="CD56" s="1293"/>
      <c r="CE56" s="1293"/>
      <c r="CF56" s="1293"/>
      <c r="CG56" s="1293"/>
      <c r="CH56" s="1293"/>
      <c r="CI56" s="1293"/>
      <c r="CJ56" s="1293"/>
      <c r="CK56" s="1293"/>
      <c r="CL56" s="1293"/>
      <c r="CM56" s="1293"/>
      <c r="CN56" s="1293"/>
      <c r="CO56" s="1293"/>
      <c r="CP56" s="1293"/>
      <c r="CQ56" s="1293"/>
      <c r="CR56" s="1293"/>
      <c r="CS56" s="1293"/>
      <c r="CT56" s="1293"/>
      <c r="CU56" s="1293"/>
      <c r="CV56" s="1293"/>
      <c r="CW56" s="1293"/>
      <c r="CX56" s="1293"/>
      <c r="CY56" s="1293"/>
      <c r="CZ56" s="1293"/>
      <c r="DA56" s="1293"/>
      <c r="DB56" s="1293"/>
      <c r="DC56" s="1293"/>
    </row>
    <row r="57" spans="1:109" s="383" customFormat="1" x14ac:dyDescent="0.15">
      <c r="B57" s="387"/>
      <c r="G57" s="1288"/>
      <c r="H57" s="1288"/>
      <c r="I57" s="1297"/>
      <c r="J57" s="1297"/>
      <c r="K57" s="1294"/>
      <c r="L57" s="1294"/>
      <c r="M57" s="1294"/>
      <c r="N57" s="1294"/>
      <c r="AM57" s="369"/>
      <c r="AN57" s="1292"/>
      <c r="AO57" s="1292"/>
      <c r="AP57" s="1292"/>
      <c r="AQ57" s="1292"/>
      <c r="AR57" s="1292"/>
      <c r="AS57" s="1292"/>
      <c r="AT57" s="1292"/>
      <c r="AU57" s="1292"/>
      <c r="AV57" s="1292"/>
      <c r="AW57" s="1292"/>
      <c r="AX57" s="1292"/>
      <c r="AY57" s="1292"/>
      <c r="AZ57" s="1292"/>
      <c r="BA57" s="1292"/>
      <c r="BB57" s="1295" t="s">
        <v>613</v>
      </c>
      <c r="BC57" s="1295"/>
      <c r="BD57" s="1295"/>
      <c r="BE57" s="1295"/>
      <c r="BF57" s="1295"/>
      <c r="BG57" s="1295"/>
      <c r="BH57" s="1295"/>
      <c r="BI57" s="1295"/>
      <c r="BJ57" s="1295"/>
      <c r="BK57" s="1295"/>
      <c r="BL57" s="1295"/>
      <c r="BM57" s="1295"/>
      <c r="BN57" s="1295"/>
      <c r="BO57" s="1295"/>
      <c r="BP57" s="1293">
        <v>58.9</v>
      </c>
      <c r="BQ57" s="1293"/>
      <c r="BR57" s="1293"/>
      <c r="BS57" s="1293"/>
      <c r="BT57" s="1293"/>
      <c r="BU57" s="1293"/>
      <c r="BV57" s="1293"/>
      <c r="BW57" s="1293"/>
      <c r="BX57" s="1293">
        <v>60.5</v>
      </c>
      <c r="BY57" s="1293"/>
      <c r="BZ57" s="1293"/>
      <c r="CA57" s="1293"/>
      <c r="CB57" s="1293"/>
      <c r="CC57" s="1293"/>
      <c r="CD57" s="1293"/>
      <c r="CE57" s="1293"/>
      <c r="CF57" s="1293">
        <v>61.5</v>
      </c>
      <c r="CG57" s="1293"/>
      <c r="CH57" s="1293"/>
      <c r="CI57" s="1293"/>
      <c r="CJ57" s="1293"/>
      <c r="CK57" s="1293"/>
      <c r="CL57" s="1293"/>
      <c r="CM57" s="1293"/>
      <c r="CN57" s="1293">
        <v>61.9</v>
      </c>
      <c r="CO57" s="1293"/>
      <c r="CP57" s="1293"/>
      <c r="CQ57" s="1293"/>
      <c r="CR57" s="1293"/>
      <c r="CS57" s="1293"/>
      <c r="CT57" s="1293"/>
      <c r="CU57" s="1293"/>
      <c r="CV57" s="1293">
        <v>62.1</v>
      </c>
      <c r="CW57" s="1293"/>
      <c r="CX57" s="1293"/>
      <c r="CY57" s="1293"/>
      <c r="CZ57" s="1293"/>
      <c r="DA57" s="1293"/>
      <c r="DB57" s="1293"/>
      <c r="DC57" s="1293"/>
      <c r="DD57" s="388"/>
      <c r="DE57" s="387"/>
    </row>
    <row r="58" spans="1:109" s="383" customFormat="1" x14ac:dyDescent="0.15">
      <c r="A58" s="369"/>
      <c r="B58" s="387"/>
      <c r="G58" s="1288"/>
      <c r="H58" s="1288"/>
      <c r="I58" s="1297"/>
      <c r="J58" s="1297"/>
      <c r="K58" s="1294"/>
      <c r="L58" s="1294"/>
      <c r="M58" s="1294"/>
      <c r="N58" s="1294"/>
      <c r="AM58" s="369"/>
      <c r="AN58" s="1292"/>
      <c r="AO58" s="1292"/>
      <c r="AP58" s="1292"/>
      <c r="AQ58" s="1292"/>
      <c r="AR58" s="1292"/>
      <c r="AS58" s="1292"/>
      <c r="AT58" s="1292"/>
      <c r="AU58" s="1292"/>
      <c r="AV58" s="1292"/>
      <c r="AW58" s="1292"/>
      <c r="AX58" s="1292"/>
      <c r="AY58" s="1292"/>
      <c r="AZ58" s="1292"/>
      <c r="BA58" s="1292"/>
      <c r="BB58" s="1295"/>
      <c r="BC58" s="1295"/>
      <c r="BD58" s="1295"/>
      <c r="BE58" s="1295"/>
      <c r="BF58" s="1295"/>
      <c r="BG58" s="1295"/>
      <c r="BH58" s="1295"/>
      <c r="BI58" s="1295"/>
      <c r="BJ58" s="1295"/>
      <c r="BK58" s="1295"/>
      <c r="BL58" s="1295"/>
      <c r="BM58" s="1295"/>
      <c r="BN58" s="1295"/>
      <c r="BO58" s="1295"/>
      <c r="BP58" s="1293"/>
      <c r="BQ58" s="1293"/>
      <c r="BR58" s="1293"/>
      <c r="BS58" s="1293"/>
      <c r="BT58" s="1293"/>
      <c r="BU58" s="1293"/>
      <c r="BV58" s="1293"/>
      <c r="BW58" s="1293"/>
      <c r="BX58" s="1293"/>
      <c r="BY58" s="1293"/>
      <c r="BZ58" s="1293"/>
      <c r="CA58" s="1293"/>
      <c r="CB58" s="1293"/>
      <c r="CC58" s="1293"/>
      <c r="CD58" s="1293"/>
      <c r="CE58" s="1293"/>
      <c r="CF58" s="1293"/>
      <c r="CG58" s="1293"/>
      <c r="CH58" s="1293"/>
      <c r="CI58" s="1293"/>
      <c r="CJ58" s="1293"/>
      <c r="CK58" s="1293"/>
      <c r="CL58" s="1293"/>
      <c r="CM58" s="1293"/>
      <c r="CN58" s="1293"/>
      <c r="CO58" s="1293"/>
      <c r="CP58" s="1293"/>
      <c r="CQ58" s="1293"/>
      <c r="CR58" s="1293"/>
      <c r="CS58" s="1293"/>
      <c r="CT58" s="1293"/>
      <c r="CU58" s="1293"/>
      <c r="CV58" s="1293"/>
      <c r="CW58" s="1293"/>
      <c r="CX58" s="1293"/>
      <c r="CY58" s="1293"/>
      <c r="CZ58" s="1293"/>
      <c r="DA58" s="1293"/>
      <c r="DB58" s="1293"/>
      <c r="DC58" s="1293"/>
      <c r="DD58" s="388"/>
      <c r="DE58" s="387"/>
    </row>
    <row r="59" spans="1:109" s="383" customFormat="1" x14ac:dyDescent="0.15">
      <c r="A59" s="369"/>
      <c r="B59" s="387"/>
      <c r="K59" s="389"/>
      <c r="L59" s="389"/>
      <c r="M59" s="389"/>
      <c r="N59" s="389"/>
      <c r="AQ59" s="389"/>
      <c r="AR59" s="389"/>
      <c r="AS59" s="389"/>
      <c r="AT59" s="389"/>
      <c r="BC59" s="389"/>
      <c r="BD59" s="389"/>
      <c r="BE59" s="389"/>
      <c r="BF59" s="389"/>
      <c r="BO59" s="389"/>
      <c r="BP59" s="389"/>
      <c r="BQ59" s="389"/>
      <c r="BR59" s="389"/>
      <c r="CA59" s="389"/>
      <c r="CB59" s="389"/>
      <c r="CC59" s="389"/>
      <c r="CD59" s="389"/>
      <c r="CM59" s="389"/>
      <c r="CN59" s="389"/>
      <c r="CO59" s="389"/>
      <c r="CP59" s="389"/>
      <c r="CY59" s="389"/>
      <c r="CZ59" s="389"/>
      <c r="DA59" s="389"/>
      <c r="DB59" s="389"/>
      <c r="DC59" s="389"/>
      <c r="DD59" s="388"/>
      <c r="DE59" s="387"/>
    </row>
    <row r="60" spans="1:109" s="383" customFormat="1" x14ac:dyDescent="0.15">
      <c r="A60" s="369"/>
      <c r="B60" s="387"/>
      <c r="K60" s="389"/>
      <c r="L60" s="389"/>
      <c r="M60" s="389"/>
      <c r="N60" s="389"/>
      <c r="AQ60" s="389"/>
      <c r="AR60" s="389"/>
      <c r="AS60" s="389"/>
      <c r="AT60" s="389"/>
      <c r="BC60" s="389"/>
      <c r="BD60" s="389"/>
      <c r="BE60" s="389"/>
      <c r="BF60" s="389"/>
      <c r="BO60" s="389"/>
      <c r="BP60" s="389"/>
      <c r="BQ60" s="389"/>
      <c r="BR60" s="389"/>
      <c r="CA60" s="389"/>
      <c r="CB60" s="389"/>
      <c r="CC60" s="389"/>
      <c r="CD60" s="389"/>
      <c r="CM60" s="389"/>
      <c r="CN60" s="389"/>
      <c r="CO60" s="389"/>
      <c r="CP60" s="389"/>
      <c r="CY60" s="389"/>
      <c r="CZ60" s="389"/>
      <c r="DA60" s="389"/>
      <c r="DB60" s="389"/>
      <c r="DC60" s="389"/>
      <c r="DD60" s="388"/>
      <c r="DE60" s="387"/>
    </row>
    <row r="61" spans="1:109" s="383" customFormat="1" x14ac:dyDescent="0.15">
      <c r="A61" s="369"/>
      <c r="B61" s="390"/>
      <c r="C61" s="391"/>
      <c r="D61" s="391"/>
      <c r="E61" s="391"/>
      <c r="F61" s="391"/>
      <c r="G61" s="391"/>
      <c r="H61" s="391"/>
      <c r="I61" s="391"/>
      <c r="J61" s="391"/>
      <c r="K61" s="391"/>
      <c r="L61" s="391"/>
      <c r="M61" s="392"/>
      <c r="N61" s="392"/>
      <c r="O61" s="391"/>
      <c r="P61" s="391"/>
      <c r="Q61" s="391"/>
      <c r="R61" s="391"/>
      <c r="S61" s="391"/>
      <c r="T61" s="391"/>
      <c r="U61" s="391"/>
      <c r="V61" s="391"/>
      <c r="W61" s="391"/>
      <c r="X61" s="391"/>
      <c r="Y61" s="391"/>
      <c r="Z61" s="391"/>
      <c r="AA61" s="391"/>
      <c r="AB61" s="391"/>
      <c r="AC61" s="391"/>
      <c r="AD61" s="391"/>
      <c r="AE61" s="391"/>
      <c r="AF61" s="391"/>
      <c r="AG61" s="391"/>
      <c r="AH61" s="391"/>
      <c r="AI61" s="391"/>
      <c r="AJ61" s="391"/>
      <c r="AK61" s="391"/>
      <c r="AL61" s="391"/>
      <c r="AM61" s="391"/>
      <c r="AN61" s="391"/>
      <c r="AO61" s="391"/>
      <c r="AP61" s="391"/>
      <c r="AQ61" s="391"/>
      <c r="AR61" s="391"/>
      <c r="AS61" s="392"/>
      <c r="AT61" s="392"/>
      <c r="AU61" s="391"/>
      <c r="AV61" s="391"/>
      <c r="AW61" s="391"/>
      <c r="AX61" s="391"/>
      <c r="AY61" s="391"/>
      <c r="AZ61" s="391"/>
      <c r="BA61" s="391"/>
      <c r="BB61" s="391"/>
      <c r="BC61" s="391"/>
      <c r="BD61" s="391"/>
      <c r="BE61" s="392"/>
      <c r="BF61" s="392"/>
      <c r="BG61" s="391"/>
      <c r="BH61" s="391"/>
      <c r="BI61" s="391"/>
      <c r="BJ61" s="391"/>
      <c r="BK61" s="391"/>
      <c r="BL61" s="391"/>
      <c r="BM61" s="391"/>
      <c r="BN61" s="391"/>
      <c r="BO61" s="391"/>
      <c r="BP61" s="391"/>
      <c r="BQ61" s="392"/>
      <c r="BR61" s="392"/>
      <c r="BS61" s="391"/>
      <c r="BT61" s="391"/>
      <c r="BU61" s="391"/>
      <c r="BV61" s="391"/>
      <c r="BW61" s="391"/>
      <c r="BX61" s="391"/>
      <c r="BY61" s="391"/>
      <c r="BZ61" s="391"/>
      <c r="CA61" s="391"/>
      <c r="CB61" s="391"/>
      <c r="CC61" s="392"/>
      <c r="CD61" s="392"/>
      <c r="CE61" s="391"/>
      <c r="CF61" s="391"/>
      <c r="CG61" s="391"/>
      <c r="CH61" s="391"/>
      <c r="CI61" s="391"/>
      <c r="CJ61" s="391"/>
      <c r="CK61" s="391"/>
      <c r="CL61" s="391"/>
      <c r="CM61" s="391"/>
      <c r="CN61" s="391"/>
      <c r="CO61" s="392"/>
      <c r="CP61" s="392"/>
      <c r="CQ61" s="391"/>
      <c r="CR61" s="391"/>
      <c r="CS61" s="391"/>
      <c r="CT61" s="391"/>
      <c r="CU61" s="391"/>
      <c r="CV61" s="391"/>
      <c r="CW61" s="391"/>
      <c r="CX61" s="391"/>
      <c r="CY61" s="391"/>
      <c r="CZ61" s="391"/>
      <c r="DA61" s="392"/>
      <c r="DB61" s="392"/>
      <c r="DC61" s="392"/>
      <c r="DD61" s="393"/>
      <c r="DE61" s="387"/>
    </row>
    <row r="62" spans="1:109" x14ac:dyDescent="0.15">
      <c r="B62" s="380"/>
      <c r="C62" s="380"/>
      <c r="D62" s="380"/>
      <c r="E62" s="380"/>
      <c r="F62" s="380"/>
      <c r="G62" s="380"/>
      <c r="H62" s="380"/>
      <c r="I62" s="380"/>
      <c r="J62" s="380"/>
      <c r="K62" s="380"/>
      <c r="L62" s="380"/>
      <c r="M62" s="380"/>
      <c r="N62" s="380"/>
      <c r="O62" s="380"/>
      <c r="P62" s="380"/>
      <c r="Q62" s="380"/>
      <c r="R62" s="380"/>
      <c r="S62" s="380"/>
      <c r="T62" s="380"/>
      <c r="U62" s="380"/>
      <c r="V62" s="380"/>
      <c r="W62" s="380"/>
      <c r="X62" s="380"/>
      <c r="Y62" s="380"/>
      <c r="Z62" s="380"/>
      <c r="AA62" s="380"/>
      <c r="AB62" s="380"/>
      <c r="AC62" s="380"/>
      <c r="AD62" s="380"/>
      <c r="AE62" s="380"/>
      <c r="AF62" s="380"/>
      <c r="AG62" s="380"/>
      <c r="AH62" s="380"/>
      <c r="AI62" s="380"/>
      <c r="AJ62" s="380"/>
      <c r="AK62" s="380"/>
      <c r="AL62" s="380"/>
      <c r="AM62" s="380"/>
      <c r="AN62" s="380"/>
      <c r="AO62" s="380"/>
      <c r="AP62" s="380"/>
      <c r="AQ62" s="380"/>
      <c r="AR62" s="380"/>
      <c r="AS62" s="380"/>
      <c r="AT62" s="380"/>
      <c r="AU62" s="380"/>
      <c r="AV62" s="380"/>
      <c r="AW62" s="380"/>
      <c r="AX62" s="380"/>
      <c r="AY62" s="380"/>
      <c r="AZ62" s="380"/>
      <c r="BA62" s="380"/>
      <c r="BB62" s="380"/>
      <c r="BC62" s="380"/>
      <c r="BD62" s="380"/>
      <c r="BE62" s="380"/>
      <c r="BF62" s="380"/>
      <c r="BG62" s="380"/>
      <c r="BH62" s="380"/>
      <c r="BI62" s="380"/>
      <c r="BJ62" s="380"/>
      <c r="BK62" s="380"/>
      <c r="BL62" s="380"/>
      <c r="BM62" s="380"/>
      <c r="BN62" s="380"/>
      <c r="BO62" s="380"/>
      <c r="BP62" s="380"/>
      <c r="BQ62" s="380"/>
      <c r="BR62" s="380"/>
      <c r="BS62" s="380"/>
      <c r="BT62" s="380"/>
      <c r="BU62" s="380"/>
      <c r="BV62" s="380"/>
      <c r="BW62" s="380"/>
      <c r="BX62" s="380"/>
      <c r="BY62" s="380"/>
      <c r="BZ62" s="380"/>
      <c r="CA62" s="380"/>
      <c r="CB62" s="380"/>
      <c r="CC62" s="380"/>
      <c r="CD62" s="380"/>
      <c r="CE62" s="380"/>
      <c r="CF62" s="380"/>
      <c r="CG62" s="380"/>
      <c r="CH62" s="380"/>
      <c r="CI62" s="380"/>
      <c r="CJ62" s="380"/>
      <c r="CK62" s="380"/>
      <c r="CL62" s="380"/>
      <c r="CM62" s="380"/>
      <c r="CN62" s="380"/>
      <c r="CO62" s="380"/>
      <c r="CP62" s="380"/>
      <c r="CQ62" s="380"/>
      <c r="CR62" s="380"/>
      <c r="CS62" s="380"/>
      <c r="CT62" s="380"/>
      <c r="CU62" s="380"/>
      <c r="CV62" s="380"/>
      <c r="CW62" s="380"/>
      <c r="CX62" s="380"/>
      <c r="CY62" s="380"/>
      <c r="CZ62" s="380"/>
      <c r="DA62" s="380"/>
      <c r="DB62" s="380"/>
      <c r="DC62" s="380"/>
      <c r="DD62" s="380"/>
      <c r="DE62" s="369"/>
    </row>
    <row r="63" spans="1:109" ht="17.25" x14ac:dyDescent="0.15">
      <c r="B63" s="394" t="s">
        <v>615</v>
      </c>
    </row>
    <row r="64" spans="1:109" x14ac:dyDescent="0.15">
      <c r="B64" s="375"/>
      <c r="G64" s="382"/>
      <c r="I64" s="395"/>
      <c r="J64" s="395"/>
      <c r="K64" s="395"/>
      <c r="L64" s="395"/>
      <c r="M64" s="395"/>
      <c r="N64" s="396"/>
      <c r="AM64" s="382"/>
      <c r="AN64" s="382" t="s">
        <v>608</v>
      </c>
      <c r="AP64" s="383"/>
      <c r="AQ64" s="383"/>
      <c r="AR64" s="383"/>
      <c r="AY64" s="382"/>
      <c r="BA64" s="383"/>
      <c r="BB64" s="383"/>
      <c r="BC64" s="383"/>
      <c r="BK64" s="382"/>
      <c r="BM64" s="383"/>
      <c r="BN64" s="383"/>
      <c r="BO64" s="383"/>
      <c r="BW64" s="382"/>
      <c r="BY64" s="383"/>
      <c r="BZ64" s="383"/>
      <c r="CA64" s="383"/>
      <c r="CI64" s="382"/>
      <c r="CK64" s="383"/>
      <c r="CL64" s="383"/>
      <c r="CM64" s="383"/>
      <c r="CU64" s="382"/>
      <c r="CW64" s="383"/>
      <c r="CX64" s="383"/>
      <c r="CY64" s="383"/>
    </row>
    <row r="65" spans="2:107" x14ac:dyDescent="0.15">
      <c r="B65" s="375"/>
      <c r="AN65" s="1279" t="s">
        <v>617</v>
      </c>
      <c r="AO65" s="1280"/>
      <c r="AP65" s="1280"/>
      <c r="AQ65" s="1280"/>
      <c r="AR65" s="1280"/>
      <c r="AS65" s="1280"/>
      <c r="AT65" s="1280"/>
      <c r="AU65" s="1280"/>
      <c r="AV65" s="1280"/>
      <c r="AW65" s="1280"/>
      <c r="AX65" s="1280"/>
      <c r="AY65" s="1280"/>
      <c r="AZ65" s="1280"/>
      <c r="BA65" s="1280"/>
      <c r="BB65" s="1280"/>
      <c r="BC65" s="1280"/>
      <c r="BD65" s="1280"/>
      <c r="BE65" s="1280"/>
      <c r="BF65" s="1280"/>
      <c r="BG65" s="1280"/>
      <c r="BH65" s="1280"/>
      <c r="BI65" s="1280"/>
      <c r="BJ65" s="1280"/>
      <c r="BK65" s="1280"/>
      <c r="BL65" s="1280"/>
      <c r="BM65" s="1280"/>
      <c r="BN65" s="1280"/>
      <c r="BO65" s="1280"/>
      <c r="BP65" s="1280"/>
      <c r="BQ65" s="1280"/>
      <c r="BR65" s="1280"/>
      <c r="BS65" s="1280"/>
      <c r="BT65" s="1280"/>
      <c r="BU65" s="1280"/>
      <c r="BV65" s="1280"/>
      <c r="BW65" s="1280"/>
      <c r="BX65" s="1280"/>
      <c r="BY65" s="1280"/>
      <c r="BZ65" s="1280"/>
      <c r="CA65" s="1280"/>
      <c r="CB65" s="1280"/>
      <c r="CC65" s="1280"/>
      <c r="CD65" s="1280"/>
      <c r="CE65" s="1280"/>
      <c r="CF65" s="1280"/>
      <c r="CG65" s="1280"/>
      <c r="CH65" s="1280"/>
      <c r="CI65" s="1280"/>
      <c r="CJ65" s="1280"/>
      <c r="CK65" s="1280"/>
      <c r="CL65" s="1280"/>
      <c r="CM65" s="1280"/>
      <c r="CN65" s="1280"/>
      <c r="CO65" s="1280"/>
      <c r="CP65" s="1280"/>
      <c r="CQ65" s="1280"/>
      <c r="CR65" s="1280"/>
      <c r="CS65" s="1280"/>
      <c r="CT65" s="1280"/>
      <c r="CU65" s="1280"/>
      <c r="CV65" s="1280"/>
      <c r="CW65" s="1280"/>
      <c r="CX65" s="1280"/>
      <c r="CY65" s="1280"/>
      <c r="CZ65" s="1280"/>
      <c r="DA65" s="1280"/>
      <c r="DB65" s="1280"/>
      <c r="DC65" s="1281"/>
    </row>
    <row r="66" spans="2:107" x14ac:dyDescent="0.15">
      <c r="B66" s="375"/>
      <c r="AN66" s="1282"/>
      <c r="AO66" s="1283"/>
      <c r="AP66" s="1283"/>
      <c r="AQ66" s="1283"/>
      <c r="AR66" s="1283"/>
      <c r="AS66" s="1283"/>
      <c r="AT66" s="1283"/>
      <c r="AU66" s="1283"/>
      <c r="AV66" s="1283"/>
      <c r="AW66" s="1283"/>
      <c r="AX66" s="1283"/>
      <c r="AY66" s="1283"/>
      <c r="AZ66" s="1283"/>
      <c r="BA66" s="1283"/>
      <c r="BB66" s="1283"/>
      <c r="BC66" s="1283"/>
      <c r="BD66" s="1283"/>
      <c r="BE66" s="1283"/>
      <c r="BF66" s="1283"/>
      <c r="BG66" s="1283"/>
      <c r="BH66" s="1283"/>
      <c r="BI66" s="1283"/>
      <c r="BJ66" s="1283"/>
      <c r="BK66" s="1283"/>
      <c r="BL66" s="1283"/>
      <c r="BM66" s="1283"/>
      <c r="BN66" s="1283"/>
      <c r="BO66" s="1283"/>
      <c r="BP66" s="1283"/>
      <c r="BQ66" s="1283"/>
      <c r="BR66" s="1283"/>
      <c r="BS66" s="1283"/>
      <c r="BT66" s="1283"/>
      <c r="BU66" s="1283"/>
      <c r="BV66" s="1283"/>
      <c r="BW66" s="1283"/>
      <c r="BX66" s="1283"/>
      <c r="BY66" s="1283"/>
      <c r="BZ66" s="1283"/>
      <c r="CA66" s="1283"/>
      <c r="CB66" s="1283"/>
      <c r="CC66" s="1283"/>
      <c r="CD66" s="1283"/>
      <c r="CE66" s="1283"/>
      <c r="CF66" s="1283"/>
      <c r="CG66" s="1283"/>
      <c r="CH66" s="1283"/>
      <c r="CI66" s="1283"/>
      <c r="CJ66" s="1283"/>
      <c r="CK66" s="1283"/>
      <c r="CL66" s="1283"/>
      <c r="CM66" s="1283"/>
      <c r="CN66" s="1283"/>
      <c r="CO66" s="1283"/>
      <c r="CP66" s="1283"/>
      <c r="CQ66" s="1283"/>
      <c r="CR66" s="1283"/>
      <c r="CS66" s="1283"/>
      <c r="CT66" s="1283"/>
      <c r="CU66" s="1283"/>
      <c r="CV66" s="1283"/>
      <c r="CW66" s="1283"/>
      <c r="CX66" s="1283"/>
      <c r="CY66" s="1283"/>
      <c r="CZ66" s="1283"/>
      <c r="DA66" s="1283"/>
      <c r="DB66" s="1283"/>
      <c r="DC66" s="1284"/>
    </row>
    <row r="67" spans="2:107" x14ac:dyDescent="0.15">
      <c r="B67" s="375"/>
      <c r="AN67" s="1282"/>
      <c r="AO67" s="1283"/>
      <c r="AP67" s="1283"/>
      <c r="AQ67" s="1283"/>
      <c r="AR67" s="1283"/>
      <c r="AS67" s="1283"/>
      <c r="AT67" s="1283"/>
      <c r="AU67" s="1283"/>
      <c r="AV67" s="1283"/>
      <c r="AW67" s="1283"/>
      <c r="AX67" s="1283"/>
      <c r="AY67" s="1283"/>
      <c r="AZ67" s="1283"/>
      <c r="BA67" s="1283"/>
      <c r="BB67" s="1283"/>
      <c r="BC67" s="1283"/>
      <c r="BD67" s="1283"/>
      <c r="BE67" s="1283"/>
      <c r="BF67" s="1283"/>
      <c r="BG67" s="1283"/>
      <c r="BH67" s="1283"/>
      <c r="BI67" s="1283"/>
      <c r="BJ67" s="1283"/>
      <c r="BK67" s="1283"/>
      <c r="BL67" s="1283"/>
      <c r="BM67" s="1283"/>
      <c r="BN67" s="1283"/>
      <c r="BO67" s="1283"/>
      <c r="BP67" s="1283"/>
      <c r="BQ67" s="1283"/>
      <c r="BR67" s="1283"/>
      <c r="BS67" s="1283"/>
      <c r="BT67" s="1283"/>
      <c r="BU67" s="1283"/>
      <c r="BV67" s="1283"/>
      <c r="BW67" s="1283"/>
      <c r="BX67" s="1283"/>
      <c r="BY67" s="1283"/>
      <c r="BZ67" s="1283"/>
      <c r="CA67" s="1283"/>
      <c r="CB67" s="1283"/>
      <c r="CC67" s="1283"/>
      <c r="CD67" s="1283"/>
      <c r="CE67" s="1283"/>
      <c r="CF67" s="1283"/>
      <c r="CG67" s="1283"/>
      <c r="CH67" s="1283"/>
      <c r="CI67" s="1283"/>
      <c r="CJ67" s="1283"/>
      <c r="CK67" s="1283"/>
      <c r="CL67" s="1283"/>
      <c r="CM67" s="1283"/>
      <c r="CN67" s="1283"/>
      <c r="CO67" s="1283"/>
      <c r="CP67" s="1283"/>
      <c r="CQ67" s="1283"/>
      <c r="CR67" s="1283"/>
      <c r="CS67" s="1283"/>
      <c r="CT67" s="1283"/>
      <c r="CU67" s="1283"/>
      <c r="CV67" s="1283"/>
      <c r="CW67" s="1283"/>
      <c r="CX67" s="1283"/>
      <c r="CY67" s="1283"/>
      <c r="CZ67" s="1283"/>
      <c r="DA67" s="1283"/>
      <c r="DB67" s="1283"/>
      <c r="DC67" s="1284"/>
    </row>
    <row r="68" spans="2:107" x14ac:dyDescent="0.15">
      <c r="B68" s="375"/>
      <c r="AN68" s="1282"/>
      <c r="AO68" s="1283"/>
      <c r="AP68" s="1283"/>
      <c r="AQ68" s="1283"/>
      <c r="AR68" s="1283"/>
      <c r="AS68" s="1283"/>
      <c r="AT68" s="1283"/>
      <c r="AU68" s="1283"/>
      <c r="AV68" s="1283"/>
      <c r="AW68" s="1283"/>
      <c r="AX68" s="1283"/>
      <c r="AY68" s="1283"/>
      <c r="AZ68" s="1283"/>
      <c r="BA68" s="1283"/>
      <c r="BB68" s="1283"/>
      <c r="BC68" s="1283"/>
      <c r="BD68" s="1283"/>
      <c r="BE68" s="1283"/>
      <c r="BF68" s="1283"/>
      <c r="BG68" s="1283"/>
      <c r="BH68" s="1283"/>
      <c r="BI68" s="1283"/>
      <c r="BJ68" s="1283"/>
      <c r="BK68" s="1283"/>
      <c r="BL68" s="1283"/>
      <c r="BM68" s="1283"/>
      <c r="BN68" s="1283"/>
      <c r="BO68" s="1283"/>
      <c r="BP68" s="1283"/>
      <c r="BQ68" s="1283"/>
      <c r="BR68" s="1283"/>
      <c r="BS68" s="1283"/>
      <c r="BT68" s="1283"/>
      <c r="BU68" s="1283"/>
      <c r="BV68" s="1283"/>
      <c r="BW68" s="1283"/>
      <c r="BX68" s="1283"/>
      <c r="BY68" s="1283"/>
      <c r="BZ68" s="1283"/>
      <c r="CA68" s="1283"/>
      <c r="CB68" s="1283"/>
      <c r="CC68" s="1283"/>
      <c r="CD68" s="1283"/>
      <c r="CE68" s="1283"/>
      <c r="CF68" s="1283"/>
      <c r="CG68" s="1283"/>
      <c r="CH68" s="1283"/>
      <c r="CI68" s="1283"/>
      <c r="CJ68" s="1283"/>
      <c r="CK68" s="1283"/>
      <c r="CL68" s="1283"/>
      <c r="CM68" s="1283"/>
      <c r="CN68" s="1283"/>
      <c r="CO68" s="1283"/>
      <c r="CP68" s="1283"/>
      <c r="CQ68" s="1283"/>
      <c r="CR68" s="1283"/>
      <c r="CS68" s="1283"/>
      <c r="CT68" s="1283"/>
      <c r="CU68" s="1283"/>
      <c r="CV68" s="1283"/>
      <c r="CW68" s="1283"/>
      <c r="CX68" s="1283"/>
      <c r="CY68" s="1283"/>
      <c r="CZ68" s="1283"/>
      <c r="DA68" s="1283"/>
      <c r="DB68" s="1283"/>
      <c r="DC68" s="1284"/>
    </row>
    <row r="69" spans="2:107" x14ac:dyDescent="0.15">
      <c r="B69" s="375"/>
      <c r="AN69" s="1285"/>
      <c r="AO69" s="1286"/>
      <c r="AP69" s="1286"/>
      <c r="AQ69" s="1286"/>
      <c r="AR69" s="1286"/>
      <c r="AS69" s="1286"/>
      <c r="AT69" s="1286"/>
      <c r="AU69" s="1286"/>
      <c r="AV69" s="1286"/>
      <c r="AW69" s="1286"/>
      <c r="AX69" s="1286"/>
      <c r="AY69" s="1286"/>
      <c r="AZ69" s="1286"/>
      <c r="BA69" s="1286"/>
      <c r="BB69" s="1286"/>
      <c r="BC69" s="1286"/>
      <c r="BD69" s="1286"/>
      <c r="BE69" s="1286"/>
      <c r="BF69" s="1286"/>
      <c r="BG69" s="1286"/>
      <c r="BH69" s="1286"/>
      <c r="BI69" s="1286"/>
      <c r="BJ69" s="1286"/>
      <c r="BK69" s="1286"/>
      <c r="BL69" s="1286"/>
      <c r="BM69" s="1286"/>
      <c r="BN69" s="1286"/>
      <c r="BO69" s="1286"/>
      <c r="BP69" s="1286"/>
      <c r="BQ69" s="1286"/>
      <c r="BR69" s="1286"/>
      <c r="BS69" s="1286"/>
      <c r="BT69" s="1286"/>
      <c r="BU69" s="1286"/>
      <c r="BV69" s="1286"/>
      <c r="BW69" s="1286"/>
      <c r="BX69" s="1286"/>
      <c r="BY69" s="1286"/>
      <c r="BZ69" s="1286"/>
      <c r="CA69" s="1286"/>
      <c r="CB69" s="1286"/>
      <c r="CC69" s="1286"/>
      <c r="CD69" s="1286"/>
      <c r="CE69" s="1286"/>
      <c r="CF69" s="1286"/>
      <c r="CG69" s="1286"/>
      <c r="CH69" s="1286"/>
      <c r="CI69" s="1286"/>
      <c r="CJ69" s="1286"/>
      <c r="CK69" s="1286"/>
      <c r="CL69" s="1286"/>
      <c r="CM69" s="1286"/>
      <c r="CN69" s="1286"/>
      <c r="CO69" s="1286"/>
      <c r="CP69" s="1286"/>
      <c r="CQ69" s="1286"/>
      <c r="CR69" s="1286"/>
      <c r="CS69" s="1286"/>
      <c r="CT69" s="1286"/>
      <c r="CU69" s="1286"/>
      <c r="CV69" s="1286"/>
      <c r="CW69" s="1286"/>
      <c r="CX69" s="1286"/>
      <c r="CY69" s="1286"/>
      <c r="CZ69" s="1286"/>
      <c r="DA69" s="1286"/>
      <c r="DB69" s="1286"/>
      <c r="DC69" s="1287"/>
    </row>
    <row r="70" spans="2:107" x14ac:dyDescent="0.15">
      <c r="B70" s="375"/>
      <c r="H70" s="397"/>
      <c r="I70" s="397"/>
      <c r="J70" s="398"/>
      <c r="K70" s="398"/>
      <c r="L70" s="399"/>
      <c r="M70" s="398"/>
      <c r="N70" s="399"/>
      <c r="AN70" s="384"/>
      <c r="AO70" s="384"/>
      <c r="AP70" s="384"/>
      <c r="AZ70" s="384"/>
      <c r="BA70" s="384"/>
      <c r="BB70" s="384"/>
      <c r="BL70" s="384"/>
      <c r="BM70" s="384"/>
      <c r="BN70" s="384"/>
      <c r="BX70" s="384"/>
      <c r="BY70" s="384"/>
      <c r="BZ70" s="384"/>
      <c r="CJ70" s="384"/>
      <c r="CK70" s="384"/>
      <c r="CL70" s="384"/>
      <c r="CV70" s="384"/>
      <c r="CW70" s="384"/>
      <c r="CX70" s="384"/>
    </row>
    <row r="71" spans="2:107" x14ac:dyDescent="0.15">
      <c r="B71" s="375"/>
      <c r="G71" s="400"/>
      <c r="I71" s="401"/>
      <c r="J71" s="398"/>
      <c r="K71" s="398"/>
      <c r="L71" s="399"/>
      <c r="M71" s="398"/>
      <c r="N71" s="399"/>
      <c r="AM71" s="400"/>
      <c r="AN71" s="369" t="s">
        <v>610</v>
      </c>
    </row>
    <row r="72" spans="2:107" x14ac:dyDescent="0.15">
      <c r="B72" s="375"/>
      <c r="G72" s="1288"/>
      <c r="H72" s="1288"/>
      <c r="I72" s="1288"/>
      <c r="J72" s="1288"/>
      <c r="K72" s="385"/>
      <c r="L72" s="385"/>
      <c r="M72" s="386"/>
      <c r="N72" s="386"/>
      <c r="AN72" s="1289"/>
      <c r="AO72" s="1290"/>
      <c r="AP72" s="1290"/>
      <c r="AQ72" s="1290"/>
      <c r="AR72" s="1290"/>
      <c r="AS72" s="1290"/>
      <c r="AT72" s="1290"/>
      <c r="AU72" s="1290"/>
      <c r="AV72" s="1290"/>
      <c r="AW72" s="1290"/>
      <c r="AX72" s="1290"/>
      <c r="AY72" s="1290"/>
      <c r="AZ72" s="1290"/>
      <c r="BA72" s="1290"/>
      <c r="BB72" s="1290"/>
      <c r="BC72" s="1290"/>
      <c r="BD72" s="1290"/>
      <c r="BE72" s="1290"/>
      <c r="BF72" s="1290"/>
      <c r="BG72" s="1290"/>
      <c r="BH72" s="1290"/>
      <c r="BI72" s="1290"/>
      <c r="BJ72" s="1290"/>
      <c r="BK72" s="1290"/>
      <c r="BL72" s="1290"/>
      <c r="BM72" s="1290"/>
      <c r="BN72" s="1290"/>
      <c r="BO72" s="1291"/>
      <c r="BP72" s="1292" t="s">
        <v>559</v>
      </c>
      <c r="BQ72" s="1292"/>
      <c r="BR72" s="1292"/>
      <c r="BS72" s="1292"/>
      <c r="BT72" s="1292"/>
      <c r="BU72" s="1292"/>
      <c r="BV72" s="1292"/>
      <c r="BW72" s="1292"/>
      <c r="BX72" s="1292" t="s">
        <v>560</v>
      </c>
      <c r="BY72" s="1292"/>
      <c r="BZ72" s="1292"/>
      <c r="CA72" s="1292"/>
      <c r="CB72" s="1292"/>
      <c r="CC72" s="1292"/>
      <c r="CD72" s="1292"/>
      <c r="CE72" s="1292"/>
      <c r="CF72" s="1292" t="s">
        <v>561</v>
      </c>
      <c r="CG72" s="1292"/>
      <c r="CH72" s="1292"/>
      <c r="CI72" s="1292"/>
      <c r="CJ72" s="1292"/>
      <c r="CK72" s="1292"/>
      <c r="CL72" s="1292"/>
      <c r="CM72" s="1292"/>
      <c r="CN72" s="1292" t="s">
        <v>562</v>
      </c>
      <c r="CO72" s="1292"/>
      <c r="CP72" s="1292"/>
      <c r="CQ72" s="1292"/>
      <c r="CR72" s="1292"/>
      <c r="CS72" s="1292"/>
      <c r="CT72" s="1292"/>
      <c r="CU72" s="1292"/>
      <c r="CV72" s="1292" t="s">
        <v>563</v>
      </c>
      <c r="CW72" s="1292"/>
      <c r="CX72" s="1292"/>
      <c r="CY72" s="1292"/>
      <c r="CZ72" s="1292"/>
      <c r="DA72" s="1292"/>
      <c r="DB72" s="1292"/>
      <c r="DC72" s="1292"/>
    </row>
    <row r="73" spans="2:107" x14ac:dyDescent="0.15">
      <c r="B73" s="375"/>
      <c r="G73" s="1298"/>
      <c r="H73" s="1298"/>
      <c r="I73" s="1298"/>
      <c r="J73" s="1298"/>
      <c r="K73" s="1299"/>
      <c r="L73" s="1299"/>
      <c r="M73" s="1299"/>
      <c r="N73" s="1299"/>
      <c r="AM73" s="384"/>
      <c r="AN73" s="1295" t="s">
        <v>611</v>
      </c>
      <c r="AO73" s="1295"/>
      <c r="AP73" s="1295"/>
      <c r="AQ73" s="1295"/>
      <c r="AR73" s="1295"/>
      <c r="AS73" s="1295"/>
      <c r="AT73" s="1295"/>
      <c r="AU73" s="1295"/>
      <c r="AV73" s="1295"/>
      <c r="AW73" s="1295"/>
      <c r="AX73" s="1295"/>
      <c r="AY73" s="1295"/>
      <c r="AZ73" s="1295"/>
      <c r="BA73" s="1295"/>
      <c r="BB73" s="1295" t="s">
        <v>612</v>
      </c>
      <c r="BC73" s="1295"/>
      <c r="BD73" s="1295"/>
      <c r="BE73" s="1295"/>
      <c r="BF73" s="1295"/>
      <c r="BG73" s="1295"/>
      <c r="BH73" s="1295"/>
      <c r="BI73" s="1295"/>
      <c r="BJ73" s="1295"/>
      <c r="BK73" s="1295"/>
      <c r="BL73" s="1295"/>
      <c r="BM73" s="1295"/>
      <c r="BN73" s="1295"/>
      <c r="BO73" s="1295"/>
      <c r="BP73" s="1293">
        <v>33.6</v>
      </c>
      <c r="BQ73" s="1293"/>
      <c r="BR73" s="1293"/>
      <c r="BS73" s="1293"/>
      <c r="BT73" s="1293"/>
      <c r="BU73" s="1293"/>
      <c r="BV73" s="1293"/>
      <c r="BW73" s="1293"/>
      <c r="BX73" s="1293">
        <v>25</v>
      </c>
      <c r="BY73" s="1293"/>
      <c r="BZ73" s="1293"/>
      <c r="CA73" s="1293"/>
      <c r="CB73" s="1293"/>
      <c r="CC73" s="1293"/>
      <c r="CD73" s="1293"/>
      <c r="CE73" s="1293"/>
      <c r="CF73" s="1293">
        <v>18.399999999999999</v>
      </c>
      <c r="CG73" s="1293"/>
      <c r="CH73" s="1293"/>
      <c r="CI73" s="1293"/>
      <c r="CJ73" s="1293"/>
      <c r="CK73" s="1293"/>
      <c r="CL73" s="1293"/>
      <c r="CM73" s="1293"/>
      <c r="CN73" s="1293"/>
      <c r="CO73" s="1293"/>
      <c r="CP73" s="1293"/>
      <c r="CQ73" s="1293"/>
      <c r="CR73" s="1293"/>
      <c r="CS73" s="1293"/>
      <c r="CT73" s="1293"/>
      <c r="CU73" s="1293"/>
      <c r="CV73" s="1293"/>
      <c r="CW73" s="1293"/>
      <c r="CX73" s="1293"/>
      <c r="CY73" s="1293"/>
      <c r="CZ73" s="1293"/>
      <c r="DA73" s="1293"/>
      <c r="DB73" s="1293"/>
      <c r="DC73" s="1293"/>
    </row>
    <row r="74" spans="2:107" x14ac:dyDescent="0.15">
      <c r="B74" s="375"/>
      <c r="G74" s="1298"/>
      <c r="H74" s="1298"/>
      <c r="I74" s="1298"/>
      <c r="J74" s="1298"/>
      <c r="K74" s="1299"/>
      <c r="L74" s="1299"/>
      <c r="M74" s="1299"/>
      <c r="N74" s="1299"/>
      <c r="AM74" s="384"/>
      <c r="AN74" s="1295"/>
      <c r="AO74" s="1295"/>
      <c r="AP74" s="1295"/>
      <c r="AQ74" s="1295"/>
      <c r="AR74" s="1295"/>
      <c r="AS74" s="1295"/>
      <c r="AT74" s="1295"/>
      <c r="AU74" s="1295"/>
      <c r="AV74" s="1295"/>
      <c r="AW74" s="1295"/>
      <c r="AX74" s="1295"/>
      <c r="AY74" s="1295"/>
      <c r="AZ74" s="1295"/>
      <c r="BA74" s="1295"/>
      <c r="BB74" s="1295"/>
      <c r="BC74" s="1295"/>
      <c r="BD74" s="1295"/>
      <c r="BE74" s="1295"/>
      <c r="BF74" s="1295"/>
      <c r="BG74" s="1295"/>
      <c r="BH74" s="1295"/>
      <c r="BI74" s="1295"/>
      <c r="BJ74" s="1295"/>
      <c r="BK74" s="1295"/>
      <c r="BL74" s="1295"/>
      <c r="BM74" s="1295"/>
      <c r="BN74" s="1295"/>
      <c r="BO74" s="1295"/>
      <c r="BP74" s="1293"/>
      <c r="BQ74" s="1293"/>
      <c r="BR74" s="1293"/>
      <c r="BS74" s="1293"/>
      <c r="BT74" s="1293"/>
      <c r="BU74" s="1293"/>
      <c r="BV74" s="1293"/>
      <c r="BW74" s="1293"/>
      <c r="BX74" s="1293"/>
      <c r="BY74" s="1293"/>
      <c r="BZ74" s="1293"/>
      <c r="CA74" s="1293"/>
      <c r="CB74" s="1293"/>
      <c r="CC74" s="1293"/>
      <c r="CD74" s="1293"/>
      <c r="CE74" s="1293"/>
      <c r="CF74" s="1293"/>
      <c r="CG74" s="1293"/>
      <c r="CH74" s="1293"/>
      <c r="CI74" s="1293"/>
      <c r="CJ74" s="1293"/>
      <c r="CK74" s="1293"/>
      <c r="CL74" s="1293"/>
      <c r="CM74" s="1293"/>
      <c r="CN74" s="1293"/>
      <c r="CO74" s="1293"/>
      <c r="CP74" s="1293"/>
      <c r="CQ74" s="1293"/>
      <c r="CR74" s="1293"/>
      <c r="CS74" s="1293"/>
      <c r="CT74" s="1293"/>
      <c r="CU74" s="1293"/>
      <c r="CV74" s="1293"/>
      <c r="CW74" s="1293"/>
      <c r="CX74" s="1293"/>
      <c r="CY74" s="1293"/>
      <c r="CZ74" s="1293"/>
      <c r="DA74" s="1293"/>
      <c r="DB74" s="1293"/>
      <c r="DC74" s="1293"/>
    </row>
    <row r="75" spans="2:107" x14ac:dyDescent="0.15">
      <c r="B75" s="375"/>
      <c r="G75" s="1298"/>
      <c r="H75" s="1298"/>
      <c r="I75" s="1288"/>
      <c r="J75" s="1288"/>
      <c r="K75" s="1294"/>
      <c r="L75" s="1294"/>
      <c r="M75" s="1294"/>
      <c r="N75" s="1294"/>
      <c r="AM75" s="384"/>
      <c r="AN75" s="1295"/>
      <c r="AO75" s="1295"/>
      <c r="AP75" s="1295"/>
      <c r="AQ75" s="1295"/>
      <c r="AR75" s="1295"/>
      <c r="AS75" s="1295"/>
      <c r="AT75" s="1295"/>
      <c r="AU75" s="1295"/>
      <c r="AV75" s="1295"/>
      <c r="AW75" s="1295"/>
      <c r="AX75" s="1295"/>
      <c r="AY75" s="1295"/>
      <c r="AZ75" s="1295"/>
      <c r="BA75" s="1295"/>
      <c r="BB75" s="1295" t="s">
        <v>616</v>
      </c>
      <c r="BC75" s="1295"/>
      <c r="BD75" s="1295"/>
      <c r="BE75" s="1295"/>
      <c r="BF75" s="1295"/>
      <c r="BG75" s="1295"/>
      <c r="BH75" s="1295"/>
      <c r="BI75" s="1295"/>
      <c r="BJ75" s="1295"/>
      <c r="BK75" s="1295"/>
      <c r="BL75" s="1295"/>
      <c r="BM75" s="1295"/>
      <c r="BN75" s="1295"/>
      <c r="BO75" s="1295"/>
      <c r="BP75" s="1293">
        <v>10.8</v>
      </c>
      <c r="BQ75" s="1293"/>
      <c r="BR75" s="1293"/>
      <c r="BS75" s="1293"/>
      <c r="BT75" s="1293"/>
      <c r="BU75" s="1293"/>
      <c r="BV75" s="1293"/>
      <c r="BW75" s="1293"/>
      <c r="BX75" s="1293">
        <v>11.8</v>
      </c>
      <c r="BY75" s="1293"/>
      <c r="BZ75" s="1293"/>
      <c r="CA75" s="1293"/>
      <c r="CB75" s="1293"/>
      <c r="CC75" s="1293"/>
      <c r="CD75" s="1293"/>
      <c r="CE75" s="1293"/>
      <c r="CF75" s="1293">
        <v>12.8</v>
      </c>
      <c r="CG75" s="1293"/>
      <c r="CH75" s="1293"/>
      <c r="CI75" s="1293"/>
      <c r="CJ75" s="1293"/>
      <c r="CK75" s="1293"/>
      <c r="CL75" s="1293"/>
      <c r="CM75" s="1293"/>
      <c r="CN75" s="1293">
        <v>13.1</v>
      </c>
      <c r="CO75" s="1293"/>
      <c r="CP75" s="1293"/>
      <c r="CQ75" s="1293"/>
      <c r="CR75" s="1293"/>
      <c r="CS75" s="1293"/>
      <c r="CT75" s="1293"/>
      <c r="CU75" s="1293"/>
      <c r="CV75" s="1293">
        <v>12.6</v>
      </c>
      <c r="CW75" s="1293"/>
      <c r="CX75" s="1293"/>
      <c r="CY75" s="1293"/>
      <c r="CZ75" s="1293"/>
      <c r="DA75" s="1293"/>
      <c r="DB75" s="1293"/>
      <c r="DC75" s="1293"/>
    </row>
    <row r="76" spans="2:107" x14ac:dyDescent="0.15">
      <c r="B76" s="375"/>
      <c r="G76" s="1298"/>
      <c r="H76" s="1298"/>
      <c r="I76" s="1288"/>
      <c r="J76" s="1288"/>
      <c r="K76" s="1294"/>
      <c r="L76" s="1294"/>
      <c r="M76" s="1294"/>
      <c r="N76" s="1294"/>
      <c r="AM76" s="384"/>
      <c r="AN76" s="1295"/>
      <c r="AO76" s="1295"/>
      <c r="AP76" s="1295"/>
      <c r="AQ76" s="1295"/>
      <c r="AR76" s="1295"/>
      <c r="AS76" s="1295"/>
      <c r="AT76" s="1295"/>
      <c r="AU76" s="1295"/>
      <c r="AV76" s="1295"/>
      <c r="AW76" s="1295"/>
      <c r="AX76" s="1295"/>
      <c r="AY76" s="1295"/>
      <c r="AZ76" s="1295"/>
      <c r="BA76" s="1295"/>
      <c r="BB76" s="1295"/>
      <c r="BC76" s="1295"/>
      <c r="BD76" s="1295"/>
      <c r="BE76" s="1295"/>
      <c r="BF76" s="1295"/>
      <c r="BG76" s="1295"/>
      <c r="BH76" s="1295"/>
      <c r="BI76" s="1295"/>
      <c r="BJ76" s="1295"/>
      <c r="BK76" s="1295"/>
      <c r="BL76" s="1295"/>
      <c r="BM76" s="1295"/>
      <c r="BN76" s="1295"/>
      <c r="BO76" s="1295"/>
      <c r="BP76" s="1293"/>
      <c r="BQ76" s="1293"/>
      <c r="BR76" s="1293"/>
      <c r="BS76" s="1293"/>
      <c r="BT76" s="1293"/>
      <c r="BU76" s="1293"/>
      <c r="BV76" s="1293"/>
      <c r="BW76" s="1293"/>
      <c r="BX76" s="1293"/>
      <c r="BY76" s="1293"/>
      <c r="BZ76" s="1293"/>
      <c r="CA76" s="1293"/>
      <c r="CB76" s="1293"/>
      <c r="CC76" s="1293"/>
      <c r="CD76" s="1293"/>
      <c r="CE76" s="1293"/>
      <c r="CF76" s="1293"/>
      <c r="CG76" s="1293"/>
      <c r="CH76" s="1293"/>
      <c r="CI76" s="1293"/>
      <c r="CJ76" s="1293"/>
      <c r="CK76" s="1293"/>
      <c r="CL76" s="1293"/>
      <c r="CM76" s="1293"/>
      <c r="CN76" s="1293"/>
      <c r="CO76" s="1293"/>
      <c r="CP76" s="1293"/>
      <c r="CQ76" s="1293"/>
      <c r="CR76" s="1293"/>
      <c r="CS76" s="1293"/>
      <c r="CT76" s="1293"/>
      <c r="CU76" s="1293"/>
      <c r="CV76" s="1293"/>
      <c r="CW76" s="1293"/>
      <c r="CX76" s="1293"/>
      <c r="CY76" s="1293"/>
      <c r="CZ76" s="1293"/>
      <c r="DA76" s="1293"/>
      <c r="DB76" s="1293"/>
      <c r="DC76" s="1293"/>
    </row>
    <row r="77" spans="2:107" x14ac:dyDescent="0.15">
      <c r="B77" s="375"/>
      <c r="G77" s="1288"/>
      <c r="H77" s="1288"/>
      <c r="I77" s="1288"/>
      <c r="J77" s="1288"/>
      <c r="K77" s="1299"/>
      <c r="L77" s="1299"/>
      <c r="M77" s="1299"/>
      <c r="N77" s="1299"/>
      <c r="AN77" s="1292" t="s">
        <v>614</v>
      </c>
      <c r="AO77" s="1292"/>
      <c r="AP77" s="1292"/>
      <c r="AQ77" s="1292"/>
      <c r="AR77" s="1292"/>
      <c r="AS77" s="1292"/>
      <c r="AT77" s="1292"/>
      <c r="AU77" s="1292"/>
      <c r="AV77" s="1292"/>
      <c r="AW77" s="1292"/>
      <c r="AX77" s="1292"/>
      <c r="AY77" s="1292"/>
      <c r="AZ77" s="1292"/>
      <c r="BA77" s="1292"/>
      <c r="BB77" s="1295" t="s">
        <v>612</v>
      </c>
      <c r="BC77" s="1295"/>
      <c r="BD77" s="1295"/>
      <c r="BE77" s="1295"/>
      <c r="BF77" s="1295"/>
      <c r="BG77" s="1295"/>
      <c r="BH77" s="1295"/>
      <c r="BI77" s="1295"/>
      <c r="BJ77" s="1295"/>
      <c r="BK77" s="1295"/>
      <c r="BL77" s="1295"/>
      <c r="BM77" s="1295"/>
      <c r="BN77" s="1295"/>
      <c r="BO77" s="1295"/>
      <c r="BP77" s="1293">
        <v>32.799999999999997</v>
      </c>
      <c r="BQ77" s="1293"/>
      <c r="BR77" s="1293"/>
      <c r="BS77" s="1293"/>
      <c r="BT77" s="1293"/>
      <c r="BU77" s="1293"/>
      <c r="BV77" s="1293"/>
      <c r="BW77" s="1293"/>
      <c r="BX77" s="1293">
        <v>20.9</v>
      </c>
      <c r="BY77" s="1293"/>
      <c r="BZ77" s="1293"/>
      <c r="CA77" s="1293"/>
      <c r="CB77" s="1293"/>
      <c r="CC77" s="1293"/>
      <c r="CD77" s="1293"/>
      <c r="CE77" s="1293"/>
      <c r="CF77" s="1293">
        <v>21</v>
      </c>
      <c r="CG77" s="1293"/>
      <c r="CH77" s="1293"/>
      <c r="CI77" s="1293"/>
      <c r="CJ77" s="1293"/>
      <c r="CK77" s="1293"/>
      <c r="CL77" s="1293"/>
      <c r="CM77" s="1293"/>
      <c r="CN77" s="1293">
        <v>23.5</v>
      </c>
      <c r="CO77" s="1293"/>
      <c r="CP77" s="1293"/>
      <c r="CQ77" s="1293"/>
      <c r="CR77" s="1293"/>
      <c r="CS77" s="1293"/>
      <c r="CT77" s="1293"/>
      <c r="CU77" s="1293"/>
      <c r="CV77" s="1293">
        <v>8.5</v>
      </c>
      <c r="CW77" s="1293"/>
      <c r="CX77" s="1293"/>
      <c r="CY77" s="1293"/>
      <c r="CZ77" s="1293"/>
      <c r="DA77" s="1293"/>
      <c r="DB77" s="1293"/>
      <c r="DC77" s="1293"/>
    </row>
    <row r="78" spans="2:107" x14ac:dyDescent="0.15">
      <c r="B78" s="375"/>
      <c r="G78" s="1288"/>
      <c r="H78" s="1288"/>
      <c r="I78" s="1288"/>
      <c r="J78" s="1288"/>
      <c r="K78" s="1299"/>
      <c r="L78" s="1299"/>
      <c r="M78" s="1299"/>
      <c r="N78" s="1299"/>
      <c r="AN78" s="1292"/>
      <c r="AO78" s="1292"/>
      <c r="AP78" s="1292"/>
      <c r="AQ78" s="1292"/>
      <c r="AR78" s="1292"/>
      <c r="AS78" s="1292"/>
      <c r="AT78" s="1292"/>
      <c r="AU78" s="1292"/>
      <c r="AV78" s="1292"/>
      <c r="AW78" s="1292"/>
      <c r="AX78" s="1292"/>
      <c r="AY78" s="1292"/>
      <c r="AZ78" s="1292"/>
      <c r="BA78" s="1292"/>
      <c r="BB78" s="1295"/>
      <c r="BC78" s="1295"/>
      <c r="BD78" s="1295"/>
      <c r="BE78" s="1295"/>
      <c r="BF78" s="1295"/>
      <c r="BG78" s="1295"/>
      <c r="BH78" s="1295"/>
      <c r="BI78" s="1295"/>
      <c r="BJ78" s="1295"/>
      <c r="BK78" s="1295"/>
      <c r="BL78" s="1295"/>
      <c r="BM78" s="1295"/>
      <c r="BN78" s="1295"/>
      <c r="BO78" s="1295"/>
      <c r="BP78" s="1293"/>
      <c r="BQ78" s="1293"/>
      <c r="BR78" s="1293"/>
      <c r="BS78" s="1293"/>
      <c r="BT78" s="1293"/>
      <c r="BU78" s="1293"/>
      <c r="BV78" s="1293"/>
      <c r="BW78" s="1293"/>
      <c r="BX78" s="1293"/>
      <c r="BY78" s="1293"/>
      <c r="BZ78" s="1293"/>
      <c r="CA78" s="1293"/>
      <c r="CB78" s="1293"/>
      <c r="CC78" s="1293"/>
      <c r="CD78" s="1293"/>
      <c r="CE78" s="1293"/>
      <c r="CF78" s="1293"/>
      <c r="CG78" s="1293"/>
      <c r="CH78" s="1293"/>
      <c r="CI78" s="1293"/>
      <c r="CJ78" s="1293"/>
      <c r="CK78" s="1293"/>
      <c r="CL78" s="1293"/>
      <c r="CM78" s="1293"/>
      <c r="CN78" s="1293"/>
      <c r="CO78" s="1293"/>
      <c r="CP78" s="1293"/>
      <c r="CQ78" s="1293"/>
      <c r="CR78" s="1293"/>
      <c r="CS78" s="1293"/>
      <c r="CT78" s="1293"/>
      <c r="CU78" s="1293"/>
      <c r="CV78" s="1293"/>
      <c r="CW78" s="1293"/>
      <c r="CX78" s="1293"/>
      <c r="CY78" s="1293"/>
      <c r="CZ78" s="1293"/>
      <c r="DA78" s="1293"/>
      <c r="DB78" s="1293"/>
      <c r="DC78" s="1293"/>
    </row>
    <row r="79" spans="2:107" x14ac:dyDescent="0.15">
      <c r="B79" s="375"/>
      <c r="G79" s="1288"/>
      <c r="H79" s="1288"/>
      <c r="I79" s="1297"/>
      <c r="J79" s="1297"/>
      <c r="K79" s="1300"/>
      <c r="L79" s="1300"/>
      <c r="M79" s="1300"/>
      <c r="N79" s="1300"/>
      <c r="AN79" s="1292"/>
      <c r="AO79" s="1292"/>
      <c r="AP79" s="1292"/>
      <c r="AQ79" s="1292"/>
      <c r="AR79" s="1292"/>
      <c r="AS79" s="1292"/>
      <c r="AT79" s="1292"/>
      <c r="AU79" s="1292"/>
      <c r="AV79" s="1292"/>
      <c r="AW79" s="1292"/>
      <c r="AX79" s="1292"/>
      <c r="AY79" s="1292"/>
      <c r="AZ79" s="1292"/>
      <c r="BA79" s="1292"/>
      <c r="BB79" s="1295" t="s">
        <v>616</v>
      </c>
      <c r="BC79" s="1295"/>
      <c r="BD79" s="1295"/>
      <c r="BE79" s="1295"/>
      <c r="BF79" s="1295"/>
      <c r="BG79" s="1295"/>
      <c r="BH79" s="1295"/>
      <c r="BI79" s="1295"/>
      <c r="BJ79" s="1295"/>
      <c r="BK79" s="1295"/>
      <c r="BL79" s="1295"/>
      <c r="BM79" s="1295"/>
      <c r="BN79" s="1295"/>
      <c r="BO79" s="1295"/>
      <c r="BP79" s="1293">
        <v>9.1</v>
      </c>
      <c r="BQ79" s="1293"/>
      <c r="BR79" s="1293"/>
      <c r="BS79" s="1293"/>
      <c r="BT79" s="1293"/>
      <c r="BU79" s="1293"/>
      <c r="BV79" s="1293"/>
      <c r="BW79" s="1293"/>
      <c r="BX79" s="1293">
        <v>9.1</v>
      </c>
      <c r="BY79" s="1293"/>
      <c r="BZ79" s="1293"/>
      <c r="CA79" s="1293"/>
      <c r="CB79" s="1293"/>
      <c r="CC79" s="1293"/>
      <c r="CD79" s="1293"/>
      <c r="CE79" s="1293"/>
      <c r="CF79" s="1293">
        <v>9.1999999999999993</v>
      </c>
      <c r="CG79" s="1293"/>
      <c r="CH79" s="1293"/>
      <c r="CI79" s="1293"/>
      <c r="CJ79" s="1293"/>
      <c r="CK79" s="1293"/>
      <c r="CL79" s="1293"/>
      <c r="CM79" s="1293"/>
      <c r="CN79" s="1293">
        <v>8.6</v>
      </c>
      <c r="CO79" s="1293"/>
      <c r="CP79" s="1293"/>
      <c r="CQ79" s="1293"/>
      <c r="CR79" s="1293"/>
      <c r="CS79" s="1293"/>
      <c r="CT79" s="1293"/>
      <c r="CU79" s="1293"/>
      <c r="CV79" s="1293">
        <v>8.1999999999999993</v>
      </c>
      <c r="CW79" s="1293"/>
      <c r="CX79" s="1293"/>
      <c r="CY79" s="1293"/>
      <c r="CZ79" s="1293"/>
      <c r="DA79" s="1293"/>
      <c r="DB79" s="1293"/>
      <c r="DC79" s="1293"/>
    </row>
    <row r="80" spans="2:107" x14ac:dyDescent="0.15">
      <c r="B80" s="375"/>
      <c r="G80" s="1288"/>
      <c r="H80" s="1288"/>
      <c r="I80" s="1297"/>
      <c r="J80" s="1297"/>
      <c r="K80" s="1300"/>
      <c r="L80" s="1300"/>
      <c r="M80" s="1300"/>
      <c r="N80" s="1300"/>
      <c r="AN80" s="1292"/>
      <c r="AO80" s="1292"/>
      <c r="AP80" s="1292"/>
      <c r="AQ80" s="1292"/>
      <c r="AR80" s="1292"/>
      <c r="AS80" s="1292"/>
      <c r="AT80" s="1292"/>
      <c r="AU80" s="1292"/>
      <c r="AV80" s="1292"/>
      <c r="AW80" s="1292"/>
      <c r="AX80" s="1292"/>
      <c r="AY80" s="1292"/>
      <c r="AZ80" s="1292"/>
      <c r="BA80" s="1292"/>
      <c r="BB80" s="1295"/>
      <c r="BC80" s="1295"/>
      <c r="BD80" s="1295"/>
      <c r="BE80" s="1295"/>
      <c r="BF80" s="1295"/>
      <c r="BG80" s="1295"/>
      <c r="BH80" s="1295"/>
      <c r="BI80" s="1295"/>
      <c r="BJ80" s="1295"/>
      <c r="BK80" s="1295"/>
      <c r="BL80" s="1295"/>
      <c r="BM80" s="1295"/>
      <c r="BN80" s="1295"/>
      <c r="BO80" s="1295"/>
      <c r="BP80" s="1293"/>
      <c r="BQ80" s="1293"/>
      <c r="BR80" s="1293"/>
      <c r="BS80" s="1293"/>
      <c r="BT80" s="1293"/>
      <c r="BU80" s="1293"/>
      <c r="BV80" s="1293"/>
      <c r="BW80" s="1293"/>
      <c r="BX80" s="1293"/>
      <c r="BY80" s="1293"/>
      <c r="BZ80" s="1293"/>
      <c r="CA80" s="1293"/>
      <c r="CB80" s="1293"/>
      <c r="CC80" s="1293"/>
      <c r="CD80" s="1293"/>
      <c r="CE80" s="1293"/>
      <c r="CF80" s="1293"/>
      <c r="CG80" s="1293"/>
      <c r="CH80" s="1293"/>
      <c r="CI80" s="1293"/>
      <c r="CJ80" s="1293"/>
      <c r="CK80" s="1293"/>
      <c r="CL80" s="1293"/>
      <c r="CM80" s="1293"/>
      <c r="CN80" s="1293"/>
      <c r="CO80" s="1293"/>
      <c r="CP80" s="1293"/>
      <c r="CQ80" s="1293"/>
      <c r="CR80" s="1293"/>
      <c r="CS80" s="1293"/>
      <c r="CT80" s="1293"/>
      <c r="CU80" s="1293"/>
      <c r="CV80" s="1293"/>
      <c r="CW80" s="1293"/>
      <c r="CX80" s="1293"/>
      <c r="CY80" s="1293"/>
      <c r="CZ80" s="1293"/>
      <c r="DA80" s="1293"/>
      <c r="DB80" s="1293"/>
      <c r="DC80" s="1293"/>
    </row>
    <row r="81" spans="2:109" x14ac:dyDescent="0.15">
      <c r="B81" s="375"/>
    </row>
    <row r="82" spans="2:109" ht="17.25" x14ac:dyDescent="0.15">
      <c r="B82" s="375"/>
      <c r="K82" s="402"/>
      <c r="L82" s="402"/>
      <c r="M82" s="402"/>
      <c r="N82" s="402"/>
      <c r="AQ82" s="402"/>
      <c r="AR82" s="402"/>
      <c r="AS82" s="402"/>
      <c r="AT82" s="402"/>
      <c r="BC82" s="402"/>
      <c r="BD82" s="402"/>
      <c r="BE82" s="402"/>
      <c r="BF82" s="402"/>
      <c r="BO82" s="402"/>
      <c r="BP82" s="402"/>
      <c r="BQ82" s="402"/>
      <c r="BR82" s="402"/>
      <c r="CA82" s="402"/>
      <c r="CB82" s="402"/>
      <c r="CC82" s="402"/>
      <c r="CD82" s="402"/>
      <c r="CM82" s="402"/>
      <c r="CN82" s="402"/>
      <c r="CO82" s="402"/>
      <c r="CP82" s="402"/>
      <c r="CY82" s="402"/>
      <c r="CZ82" s="402"/>
      <c r="DA82" s="402"/>
      <c r="DB82" s="402"/>
      <c r="DC82" s="402"/>
    </row>
    <row r="83" spans="2:109" x14ac:dyDescent="0.15">
      <c r="B83" s="377"/>
      <c r="C83" s="378"/>
      <c r="D83" s="378"/>
      <c r="E83" s="378"/>
      <c r="F83" s="378"/>
      <c r="G83" s="378"/>
      <c r="H83" s="378"/>
      <c r="I83" s="378"/>
      <c r="J83" s="378"/>
      <c r="K83" s="378"/>
      <c r="L83" s="378"/>
      <c r="M83" s="378"/>
      <c r="N83" s="378"/>
      <c r="O83" s="378"/>
      <c r="P83" s="378"/>
      <c r="Q83" s="378"/>
      <c r="R83" s="378"/>
      <c r="S83" s="378"/>
      <c r="T83" s="378"/>
      <c r="U83" s="378"/>
      <c r="V83" s="378"/>
      <c r="W83" s="378"/>
      <c r="X83" s="378"/>
      <c r="Y83" s="378"/>
      <c r="Z83" s="378"/>
      <c r="AA83" s="378"/>
      <c r="AB83" s="378"/>
      <c r="AC83" s="378"/>
      <c r="AD83" s="378"/>
      <c r="AE83" s="378"/>
      <c r="AF83" s="378"/>
      <c r="AG83" s="378"/>
      <c r="AH83" s="378"/>
      <c r="AI83" s="378"/>
      <c r="AJ83" s="378"/>
      <c r="AK83" s="378"/>
      <c r="AL83" s="378"/>
      <c r="AM83" s="378"/>
      <c r="AN83" s="378"/>
      <c r="AO83" s="378"/>
      <c r="AP83" s="378"/>
      <c r="AQ83" s="378"/>
      <c r="AR83" s="378"/>
      <c r="AS83" s="378"/>
      <c r="AT83" s="378"/>
      <c r="AU83" s="378"/>
      <c r="AV83" s="378"/>
      <c r="AW83" s="378"/>
      <c r="AX83" s="378"/>
      <c r="AY83" s="378"/>
      <c r="AZ83" s="378"/>
      <c r="BA83" s="378"/>
      <c r="BB83" s="378"/>
      <c r="BC83" s="378"/>
      <c r="BD83" s="378"/>
      <c r="BE83" s="378"/>
      <c r="BF83" s="378"/>
      <c r="BG83" s="378"/>
      <c r="BH83" s="378"/>
      <c r="BI83" s="378"/>
      <c r="BJ83" s="378"/>
      <c r="BK83" s="378"/>
      <c r="BL83" s="378"/>
      <c r="BM83" s="378"/>
      <c r="BN83" s="378"/>
      <c r="BO83" s="378"/>
      <c r="BP83" s="378"/>
      <c r="BQ83" s="378"/>
      <c r="BR83" s="378"/>
      <c r="BS83" s="378"/>
      <c r="BT83" s="378"/>
      <c r="BU83" s="378"/>
      <c r="BV83" s="378"/>
      <c r="BW83" s="378"/>
      <c r="BX83" s="378"/>
      <c r="BY83" s="378"/>
      <c r="BZ83" s="378"/>
      <c r="CA83" s="378"/>
      <c r="CB83" s="378"/>
      <c r="CC83" s="378"/>
      <c r="CD83" s="378"/>
      <c r="CE83" s="378"/>
      <c r="CF83" s="378"/>
      <c r="CG83" s="378"/>
      <c r="CH83" s="378"/>
      <c r="CI83" s="378"/>
      <c r="CJ83" s="378"/>
      <c r="CK83" s="378"/>
      <c r="CL83" s="378"/>
      <c r="CM83" s="378"/>
      <c r="CN83" s="378"/>
      <c r="CO83" s="378"/>
      <c r="CP83" s="378"/>
      <c r="CQ83" s="378"/>
      <c r="CR83" s="378"/>
      <c r="CS83" s="378"/>
      <c r="CT83" s="378"/>
      <c r="CU83" s="378"/>
      <c r="CV83" s="378"/>
      <c r="CW83" s="378"/>
      <c r="CX83" s="378"/>
      <c r="CY83" s="378"/>
      <c r="CZ83" s="378"/>
      <c r="DA83" s="378"/>
      <c r="DB83" s="378"/>
      <c r="DC83" s="378"/>
      <c r="DD83" s="379"/>
    </row>
    <row r="84" spans="2:109" x14ac:dyDescent="0.15">
      <c r="DD84" s="369"/>
      <c r="DE84" s="369"/>
    </row>
    <row r="85" spans="2:109" x14ac:dyDescent="0.15">
      <c r="DD85" s="369"/>
      <c r="DE85" s="369"/>
    </row>
  </sheetData>
  <sheetProtection algorithmName="SHA-512" hashValue="gqgIfezowBi3c7TRIljieJvucnqGxZ/YkOWgbju3h8CyL83w8xoXUzndks1g8i2vtiWtFzcZhW6OgWas3GjyiQ==" saltValue="BrZuigTQaXXiqfaD6gHlQw==" spinCount="100000" sheet="1" objects="1" scenarios="1" formatCells="0"/>
  <dataConsolidate/>
  <mergeCells count="112">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 ref="CV73:DC74"/>
    <mergeCell ref="I75:J76"/>
    <mergeCell ref="K75:K76"/>
    <mergeCell ref="L75:L76"/>
    <mergeCell ref="M75:M76"/>
    <mergeCell ref="N75:N76"/>
    <mergeCell ref="BB75:BO76"/>
    <mergeCell ref="BP75:BW76"/>
    <mergeCell ref="BX75:CE76"/>
    <mergeCell ref="CF75:CM76"/>
    <mergeCell ref="CN75:CU76"/>
    <mergeCell ref="CV75:DC76"/>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CV53:DC54"/>
    <mergeCell ref="G55:H58"/>
    <mergeCell ref="I55:J56"/>
    <mergeCell ref="K55:K56"/>
    <mergeCell ref="L55:L56"/>
    <mergeCell ref="M55:M56"/>
    <mergeCell ref="N55:N56"/>
    <mergeCell ref="AN55:BA58"/>
    <mergeCell ref="BB55:BO56"/>
    <mergeCell ref="BP55:BW56"/>
    <mergeCell ref="G51:H54"/>
    <mergeCell ref="BP57:BW58"/>
    <mergeCell ref="BX57:CE58"/>
    <mergeCell ref="CF57:CM58"/>
    <mergeCell ref="CN57:CU58"/>
    <mergeCell ref="CV57:DC58"/>
    <mergeCell ref="CN53:CU54"/>
    <mergeCell ref="I51:J52"/>
    <mergeCell ref="K51:K52"/>
    <mergeCell ref="L51:L52"/>
    <mergeCell ref="M51:M52"/>
    <mergeCell ref="N51:N52"/>
    <mergeCell ref="I57:J58"/>
    <mergeCell ref="K57:K58"/>
    <mergeCell ref="L57:L58"/>
    <mergeCell ref="M57:M58"/>
    <mergeCell ref="N57:N58"/>
    <mergeCell ref="BB57:BO58"/>
    <mergeCell ref="I53:J54"/>
    <mergeCell ref="K53:K54"/>
    <mergeCell ref="L53:L54"/>
    <mergeCell ref="M53:M54"/>
    <mergeCell ref="N53:N54"/>
    <mergeCell ref="BB53:BO54"/>
    <mergeCell ref="BP53:BW54"/>
    <mergeCell ref="BX53:CE54"/>
    <mergeCell ref="CF53:CM54"/>
    <mergeCell ref="AN51:BA54"/>
    <mergeCell ref="BB51:BO52"/>
    <mergeCell ref="BP51:BW52"/>
    <mergeCell ref="BX51:CE52"/>
    <mergeCell ref="CF51:CM52"/>
    <mergeCell ref="AN43:DC47"/>
    <mergeCell ref="G50:J50"/>
    <mergeCell ref="AN50:BO50"/>
    <mergeCell ref="BP50:BW50"/>
    <mergeCell ref="BX50:CE50"/>
    <mergeCell ref="CF50:CM50"/>
    <mergeCell ref="CN50:CU50"/>
    <mergeCell ref="CV50:DC50"/>
    <mergeCell ref="CV51:DC52"/>
    <mergeCell ref="CN51:CU52"/>
  </mergeCells>
  <phoneticPr fontId="2"/>
  <printOptions horizontalCentered="1" verticalCentered="1"/>
  <pageMargins left="0" right="0" top="0.19685039370078741" bottom="0.31496062992125984" header="0.39370078740157483" footer="0"/>
  <pageSetup paperSize="9" scale="50"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BC5D86-6385-4509-80E2-B45D2247BC6D}">
  <sheetPr>
    <pageSetUpPr fitToPage="1"/>
  </sheetPr>
  <dimension ref="A1:DR125"/>
  <sheetViews>
    <sheetView showGridLines="0" topLeftCell="T81" zoomScale="80" zoomScaleNormal="80" zoomScaleSheetLayoutView="70" workbookViewId="0">
      <selection activeCell="CO39" sqref="CO39"/>
    </sheetView>
  </sheetViews>
  <sheetFormatPr defaultColWidth="0" defaultRowHeight="13.5" customHeight="1" zeroHeight="1" x14ac:dyDescent="0.15"/>
  <cols>
    <col min="1" max="34" width="2.5" style="256" customWidth="1"/>
    <col min="35" max="122" width="2.5" style="255" customWidth="1"/>
    <col min="123" max="16384" width="2.5" style="255" hidden="1"/>
  </cols>
  <sheetData>
    <row r="1" spans="1:34" ht="13.5" customHeight="1" x14ac:dyDescent="0.15">
      <c r="A1" s="25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row>
    <row r="2" spans="1:34" x14ac:dyDescent="0.15">
      <c r="S2" s="255"/>
      <c r="AH2" s="255"/>
    </row>
    <row r="3" spans="1:34" x14ac:dyDescent="0.15">
      <c r="C3" s="255"/>
      <c r="D3" s="255"/>
      <c r="E3" s="255"/>
      <c r="F3" s="255"/>
      <c r="G3" s="255"/>
      <c r="H3" s="255"/>
      <c r="I3" s="255"/>
      <c r="J3" s="255"/>
      <c r="K3" s="255"/>
      <c r="L3" s="255"/>
      <c r="M3" s="255"/>
      <c r="N3" s="255"/>
      <c r="O3" s="255"/>
      <c r="P3" s="255"/>
      <c r="Q3" s="255"/>
      <c r="R3" s="255"/>
      <c r="S3" s="255"/>
      <c r="U3" s="255"/>
      <c r="V3" s="255"/>
      <c r="W3" s="255"/>
      <c r="X3" s="255"/>
      <c r="Y3" s="255"/>
      <c r="Z3" s="255"/>
      <c r="AA3" s="255"/>
      <c r="AB3" s="255"/>
      <c r="AC3" s="255"/>
      <c r="AD3" s="255"/>
      <c r="AE3" s="255"/>
      <c r="AF3" s="255"/>
      <c r="AG3" s="255"/>
      <c r="AH3" s="255"/>
    </row>
    <row r="4" spans="1:34" x14ac:dyDescent="0.15"/>
    <row r="5" spans="1:34" x14ac:dyDescent="0.15"/>
    <row r="6" spans="1:34" x14ac:dyDescent="0.15"/>
    <row r="7" spans="1:34" x14ac:dyDescent="0.15"/>
    <row r="8" spans="1:34" x14ac:dyDescent="0.15"/>
    <row r="9" spans="1:34" x14ac:dyDescent="0.15">
      <c r="AH9" s="255"/>
    </row>
    <row r="10" spans="1:34" x14ac:dyDescent="0.15"/>
    <row r="11" spans="1:34" x14ac:dyDescent="0.15"/>
    <row r="12" spans="1:34" x14ac:dyDescent="0.15"/>
    <row r="13" spans="1:34" x14ac:dyDescent="0.15"/>
    <row r="14" spans="1:34" x14ac:dyDescent="0.15"/>
    <row r="15" spans="1:34" x14ac:dyDescent="0.15"/>
    <row r="16" spans="1:34" x14ac:dyDescent="0.15"/>
    <row r="17" spans="12:34" x14ac:dyDescent="0.15">
      <c r="AH17" s="255"/>
    </row>
    <row r="18" spans="12:34" x14ac:dyDescent="0.15"/>
    <row r="19" spans="12:34" x14ac:dyDescent="0.15"/>
    <row r="20" spans="12:34" x14ac:dyDescent="0.15">
      <c r="AH20" s="255"/>
    </row>
    <row r="21" spans="12:34" x14ac:dyDescent="0.15">
      <c r="AH21" s="255"/>
    </row>
    <row r="22" spans="12:34" x14ac:dyDescent="0.15"/>
    <row r="23" spans="12:34" x14ac:dyDescent="0.15"/>
    <row r="24" spans="12:34" x14ac:dyDescent="0.15">
      <c r="Q24" s="255"/>
    </row>
    <row r="25" spans="12:34" x14ac:dyDescent="0.15"/>
    <row r="26" spans="12:34" x14ac:dyDescent="0.15"/>
    <row r="27" spans="12:34" x14ac:dyDescent="0.15"/>
    <row r="28" spans="12:34" x14ac:dyDescent="0.15">
      <c r="O28" s="255"/>
      <c r="T28" s="255"/>
      <c r="AH28" s="255"/>
    </row>
    <row r="29" spans="12:34" x14ac:dyDescent="0.15"/>
    <row r="30" spans="12:34" x14ac:dyDescent="0.15"/>
    <row r="31" spans="12:34" x14ac:dyDescent="0.15">
      <c r="Q31" s="255"/>
    </row>
    <row r="32" spans="12:34" x14ac:dyDescent="0.15">
      <c r="L32" s="255"/>
    </row>
    <row r="33" spans="2:34" x14ac:dyDescent="0.15">
      <c r="C33" s="255"/>
      <c r="E33" s="255"/>
      <c r="G33" s="255"/>
      <c r="I33" s="255"/>
      <c r="X33" s="255"/>
    </row>
    <row r="34" spans="2:34" x14ac:dyDescent="0.15">
      <c r="B34" s="255"/>
      <c r="P34" s="255"/>
      <c r="R34" s="255"/>
      <c r="T34" s="255"/>
    </row>
    <row r="35" spans="2:34" x14ac:dyDescent="0.15">
      <c r="D35" s="255"/>
      <c r="W35" s="255"/>
      <c r="AC35" s="255"/>
      <c r="AD35" s="255"/>
      <c r="AE35" s="255"/>
      <c r="AF35" s="255"/>
      <c r="AG35" s="255"/>
      <c r="AH35" s="255"/>
    </row>
    <row r="36" spans="2:34" x14ac:dyDescent="0.15">
      <c r="H36" s="255"/>
      <c r="J36" s="255"/>
      <c r="K36" s="255"/>
      <c r="M36" s="255"/>
      <c r="Y36" s="255"/>
      <c r="Z36" s="255"/>
      <c r="AA36" s="255"/>
      <c r="AB36" s="255"/>
      <c r="AC36" s="255"/>
      <c r="AD36" s="255"/>
      <c r="AE36" s="255"/>
      <c r="AF36" s="255"/>
      <c r="AG36" s="255"/>
      <c r="AH36" s="255"/>
    </row>
    <row r="37" spans="2:34" x14ac:dyDescent="0.15">
      <c r="AH37" s="255"/>
    </row>
    <row r="38" spans="2:34" x14ac:dyDescent="0.15">
      <c r="AG38" s="255"/>
      <c r="AH38" s="255"/>
    </row>
    <row r="39" spans="2:34" x14ac:dyDescent="0.15"/>
    <row r="40" spans="2:34" x14ac:dyDescent="0.15">
      <c r="X40" s="255"/>
    </row>
    <row r="41" spans="2:34" x14ac:dyDescent="0.15">
      <c r="R41" s="255"/>
    </row>
    <row r="42" spans="2:34" x14ac:dyDescent="0.15">
      <c r="W42" s="255"/>
    </row>
    <row r="43" spans="2:34" x14ac:dyDescent="0.15">
      <c r="Y43" s="255"/>
      <c r="Z43" s="255"/>
      <c r="AA43" s="255"/>
      <c r="AB43" s="255"/>
      <c r="AC43" s="255"/>
      <c r="AD43" s="255"/>
      <c r="AE43" s="255"/>
      <c r="AF43" s="255"/>
      <c r="AG43" s="255"/>
      <c r="AH43" s="255"/>
    </row>
    <row r="44" spans="2:34" x14ac:dyDescent="0.15">
      <c r="AH44" s="255"/>
    </row>
    <row r="45" spans="2:34" x14ac:dyDescent="0.15">
      <c r="X45" s="255"/>
    </row>
    <row r="46" spans="2:34" x14ac:dyDescent="0.15"/>
    <row r="47" spans="2:34" x14ac:dyDescent="0.15"/>
    <row r="48" spans="2:34" x14ac:dyDescent="0.15">
      <c r="W48" s="255"/>
      <c r="Y48" s="255"/>
      <c r="Z48" s="255"/>
      <c r="AA48" s="255"/>
      <c r="AB48" s="255"/>
      <c r="AC48" s="255"/>
      <c r="AD48" s="255"/>
      <c r="AE48" s="255"/>
      <c r="AF48" s="255"/>
      <c r="AG48" s="255"/>
      <c r="AH48" s="255"/>
    </row>
    <row r="49" spans="28:34" x14ac:dyDescent="0.15"/>
    <row r="50" spans="28:34" x14ac:dyDescent="0.15">
      <c r="AE50" s="255"/>
      <c r="AF50" s="255"/>
      <c r="AG50" s="255"/>
      <c r="AH50" s="255"/>
    </row>
    <row r="51" spans="28:34" x14ac:dyDescent="0.15">
      <c r="AC51" s="255"/>
      <c r="AD51" s="255"/>
      <c r="AE51" s="255"/>
      <c r="AF51" s="255"/>
      <c r="AG51" s="255"/>
      <c r="AH51" s="255"/>
    </row>
    <row r="52" spans="28:34" x14ac:dyDescent="0.15"/>
    <row r="53" spans="28:34" x14ac:dyDescent="0.15">
      <c r="AF53" s="255"/>
      <c r="AG53" s="255"/>
      <c r="AH53" s="255"/>
    </row>
    <row r="54" spans="28:34" x14ac:dyDescent="0.15">
      <c r="AH54" s="255"/>
    </row>
    <row r="55" spans="28:34" x14ac:dyDescent="0.15"/>
    <row r="56" spans="28:34" x14ac:dyDescent="0.15">
      <c r="AB56" s="255"/>
      <c r="AC56" s="255"/>
      <c r="AD56" s="255"/>
      <c r="AE56" s="255"/>
      <c r="AF56" s="255"/>
      <c r="AG56" s="255"/>
      <c r="AH56" s="255"/>
    </row>
    <row r="57" spans="28:34" x14ac:dyDescent="0.15">
      <c r="AH57" s="255"/>
    </row>
    <row r="58" spans="28:34" x14ac:dyDescent="0.15">
      <c r="AH58" s="255"/>
    </row>
    <row r="59" spans="28:34" x14ac:dyDescent="0.15"/>
    <row r="60" spans="28:34" x14ac:dyDescent="0.15"/>
    <row r="61" spans="28:34" x14ac:dyDescent="0.15"/>
    <row r="62" spans="28:34" x14ac:dyDescent="0.15"/>
    <row r="63" spans="28:34" x14ac:dyDescent="0.15">
      <c r="AH63" s="255"/>
    </row>
    <row r="64" spans="28:34" x14ac:dyDescent="0.15">
      <c r="AG64" s="255"/>
      <c r="AH64" s="255"/>
    </row>
    <row r="65" spans="28:34" x14ac:dyDescent="0.15"/>
    <row r="66" spans="28:34" x14ac:dyDescent="0.15"/>
    <row r="67" spans="28:34" x14ac:dyDescent="0.15"/>
    <row r="68" spans="28:34" x14ac:dyDescent="0.15">
      <c r="AB68" s="255"/>
      <c r="AC68" s="255"/>
      <c r="AD68" s="255"/>
      <c r="AE68" s="255"/>
      <c r="AF68" s="255"/>
      <c r="AG68" s="255"/>
      <c r="AH68" s="255"/>
    </row>
    <row r="69" spans="28:34" x14ac:dyDescent="0.15">
      <c r="AF69" s="255"/>
      <c r="AG69" s="255"/>
      <c r="AH69" s="255"/>
    </row>
    <row r="70" spans="28:34" x14ac:dyDescent="0.15"/>
    <row r="71" spans="28:34" x14ac:dyDescent="0.15"/>
    <row r="72" spans="28:34" x14ac:dyDescent="0.15"/>
    <row r="73" spans="28:34" x14ac:dyDescent="0.15"/>
    <row r="74" spans="28:34" x14ac:dyDescent="0.15"/>
    <row r="75" spans="28:34" x14ac:dyDescent="0.15">
      <c r="AH75" s="255"/>
    </row>
    <row r="76" spans="28:34" x14ac:dyDescent="0.15">
      <c r="AF76" s="255"/>
      <c r="AG76" s="255"/>
      <c r="AH76" s="255"/>
    </row>
    <row r="77" spans="28:34" x14ac:dyDescent="0.15">
      <c r="AG77" s="255"/>
      <c r="AH77" s="255"/>
    </row>
    <row r="78" spans="28:34" x14ac:dyDescent="0.15"/>
    <row r="79" spans="28:34" x14ac:dyDescent="0.15"/>
    <row r="80" spans="28:34" x14ac:dyDescent="0.15"/>
    <row r="81" spans="25:34" x14ac:dyDescent="0.15"/>
    <row r="82" spans="25:34" x14ac:dyDescent="0.15">
      <c r="Y82" s="255"/>
    </row>
    <row r="83" spans="25:34" x14ac:dyDescent="0.15">
      <c r="Y83" s="255"/>
      <c r="Z83" s="255"/>
      <c r="AA83" s="255"/>
      <c r="AB83" s="255"/>
      <c r="AC83" s="255"/>
      <c r="AD83" s="255"/>
      <c r="AE83" s="255"/>
      <c r="AF83" s="255"/>
      <c r="AG83" s="255"/>
      <c r="AH83" s="255"/>
    </row>
    <row r="84" spans="25:34" x14ac:dyDescent="0.15"/>
    <row r="85" spans="25:34" x14ac:dyDescent="0.15"/>
    <row r="86" spans="25:34" x14ac:dyDescent="0.15"/>
    <row r="87" spans="25:34" x14ac:dyDescent="0.15"/>
    <row r="88" spans="25:34" x14ac:dyDescent="0.15">
      <c r="AH88" s="255"/>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55"/>
      <c r="AG94" s="255"/>
      <c r="AH94" s="255"/>
    </row>
    <row r="95" spans="25:34" ht="13.5" customHeight="1" x14ac:dyDescent="0.15">
      <c r="AH95" s="255"/>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55"/>
    </row>
    <row r="102" spans="33:34" ht="13.5" customHeight="1" x14ac:dyDescent="0.15"/>
    <row r="103" spans="33:34" ht="13.5" customHeight="1" x14ac:dyDescent="0.15"/>
    <row r="104" spans="33:34" ht="13.5" customHeight="1" x14ac:dyDescent="0.15">
      <c r="AG104" s="255"/>
      <c r="AH104" s="255"/>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55"/>
    </row>
    <row r="117" spans="34:122" ht="13.5" customHeight="1" x14ac:dyDescent="0.15"/>
    <row r="118" spans="34:122" ht="13.5" customHeight="1" x14ac:dyDescent="0.15"/>
    <row r="119" spans="34:122" ht="13.5" customHeight="1" x14ac:dyDescent="0.15"/>
    <row r="120" spans="34:122" ht="13.5" customHeight="1" x14ac:dyDescent="0.15">
      <c r="AH120" s="255"/>
    </row>
    <row r="121" spans="34:122" ht="13.5" customHeight="1" x14ac:dyDescent="0.15">
      <c r="AH121" s="255"/>
    </row>
    <row r="122" spans="34:122" ht="13.5" customHeight="1" x14ac:dyDescent="0.15"/>
    <row r="123" spans="34:122" ht="13.5" customHeight="1" x14ac:dyDescent="0.15"/>
    <row r="124" spans="34:122" ht="13.5" customHeight="1" x14ac:dyDescent="0.15"/>
    <row r="125" spans="34:122" ht="13.5" customHeight="1" x14ac:dyDescent="0.15">
      <c r="DR125" s="255" t="s">
        <v>506</v>
      </c>
    </row>
  </sheetData>
  <sheetProtection algorithmName="SHA-512" hashValue="VUZdatqs8wKtUd+W3fsUmanhEMrJReFVcKykMNlllfWUKxG17lDilsW5f61yw0MZFV5HJqMRUQY0bDkskE0rNg==" saltValue="/pNL1+htAIQUpDCd5usyIA==" spinCount="100000"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FFE595-AE0E-4C81-8D76-B1A69A2EB752}">
  <sheetPr>
    <pageSetUpPr fitToPage="1"/>
  </sheetPr>
  <dimension ref="A1:DR125"/>
  <sheetViews>
    <sheetView showGridLines="0" topLeftCell="A55" zoomScale="70" zoomScaleNormal="70" zoomScaleSheetLayoutView="55" workbookViewId="0">
      <selection activeCell="CO39" sqref="CO39"/>
    </sheetView>
  </sheetViews>
  <sheetFormatPr defaultColWidth="0" defaultRowHeight="13.5" customHeight="1" zeroHeight="1" x14ac:dyDescent="0.15"/>
  <cols>
    <col min="1" max="34" width="2.5" style="256" customWidth="1"/>
    <col min="35" max="122" width="2.5" style="255" customWidth="1"/>
    <col min="123" max="16384" width="2.5" style="255" hidden="1"/>
  </cols>
  <sheetData>
    <row r="1" spans="2:34" ht="13.5" customHeight="1" x14ac:dyDescent="0.1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row>
    <row r="2" spans="2:34" x14ac:dyDescent="0.15">
      <c r="S2" s="255"/>
      <c r="AH2" s="255"/>
    </row>
    <row r="3" spans="2:34" x14ac:dyDescent="0.15">
      <c r="C3" s="255"/>
      <c r="D3" s="255"/>
      <c r="E3" s="255"/>
      <c r="F3" s="255"/>
      <c r="G3" s="255"/>
      <c r="H3" s="255"/>
      <c r="I3" s="255"/>
      <c r="J3" s="255"/>
      <c r="K3" s="255"/>
      <c r="L3" s="255"/>
      <c r="M3" s="255"/>
      <c r="N3" s="255"/>
      <c r="O3" s="255"/>
      <c r="P3" s="255"/>
      <c r="Q3" s="255"/>
      <c r="R3" s="255"/>
      <c r="S3" s="255"/>
      <c r="U3" s="255"/>
      <c r="V3" s="255"/>
      <c r="W3" s="255"/>
      <c r="X3" s="255"/>
      <c r="Y3" s="255"/>
      <c r="Z3" s="255"/>
      <c r="AA3" s="255"/>
      <c r="AB3" s="255"/>
      <c r="AC3" s="255"/>
      <c r="AD3" s="255"/>
      <c r="AE3" s="255"/>
      <c r="AF3" s="255"/>
      <c r="AG3" s="255"/>
      <c r="AH3" s="255"/>
    </row>
    <row r="4" spans="2:34" x14ac:dyDescent="0.15"/>
    <row r="5" spans="2:34" x14ac:dyDescent="0.15"/>
    <row r="6" spans="2:34" x14ac:dyDescent="0.15"/>
    <row r="7" spans="2:34" x14ac:dyDescent="0.15"/>
    <row r="8" spans="2:34" x14ac:dyDescent="0.15"/>
    <row r="9" spans="2:34" x14ac:dyDescent="0.15">
      <c r="AH9" s="255"/>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55"/>
    </row>
    <row r="18" spans="12:34" x14ac:dyDescent="0.15"/>
    <row r="19" spans="12:34" x14ac:dyDescent="0.15"/>
    <row r="20" spans="12:34" x14ac:dyDescent="0.15">
      <c r="AH20" s="255"/>
    </row>
    <row r="21" spans="12:34" x14ac:dyDescent="0.15">
      <c r="AH21" s="255"/>
    </row>
    <row r="22" spans="12:34" x14ac:dyDescent="0.15"/>
    <row r="23" spans="12:34" x14ac:dyDescent="0.15"/>
    <row r="24" spans="12:34" x14ac:dyDescent="0.15">
      <c r="Q24" s="255"/>
    </row>
    <row r="25" spans="12:34" x14ac:dyDescent="0.15"/>
    <row r="26" spans="12:34" x14ac:dyDescent="0.15"/>
    <row r="27" spans="12:34" x14ac:dyDescent="0.15"/>
    <row r="28" spans="12:34" x14ac:dyDescent="0.15">
      <c r="O28" s="255"/>
      <c r="T28" s="255"/>
      <c r="AH28" s="255"/>
    </row>
    <row r="29" spans="12:34" x14ac:dyDescent="0.15"/>
    <row r="30" spans="12:34" x14ac:dyDescent="0.15"/>
    <row r="31" spans="12:34" x14ac:dyDescent="0.15">
      <c r="Q31" s="255"/>
    </row>
    <row r="32" spans="12:34" x14ac:dyDescent="0.15">
      <c r="L32" s="255"/>
    </row>
    <row r="33" spans="2:34" x14ac:dyDescent="0.15">
      <c r="C33" s="255"/>
      <c r="E33" s="255"/>
      <c r="G33" s="255"/>
      <c r="I33" s="255"/>
      <c r="X33" s="255"/>
    </row>
    <row r="34" spans="2:34" x14ac:dyDescent="0.15">
      <c r="B34" s="255"/>
      <c r="P34" s="255"/>
      <c r="R34" s="255"/>
      <c r="T34" s="255"/>
    </row>
    <row r="35" spans="2:34" x14ac:dyDescent="0.15">
      <c r="D35" s="255"/>
      <c r="W35" s="255"/>
      <c r="AC35" s="255"/>
      <c r="AD35" s="255"/>
      <c r="AE35" s="255"/>
      <c r="AF35" s="255"/>
      <c r="AG35" s="255"/>
      <c r="AH35" s="255"/>
    </row>
    <row r="36" spans="2:34" x14ac:dyDescent="0.15">
      <c r="H36" s="255"/>
      <c r="J36" s="255"/>
      <c r="K36" s="255"/>
      <c r="M36" s="255"/>
      <c r="Y36" s="255"/>
      <c r="Z36" s="255"/>
      <c r="AA36" s="255"/>
      <c r="AB36" s="255"/>
      <c r="AC36" s="255"/>
      <c r="AD36" s="255"/>
      <c r="AE36" s="255"/>
      <c r="AF36" s="255"/>
      <c r="AG36" s="255"/>
      <c r="AH36" s="255"/>
    </row>
    <row r="37" spans="2:34" x14ac:dyDescent="0.15">
      <c r="AH37" s="255"/>
    </row>
    <row r="38" spans="2:34" x14ac:dyDescent="0.15">
      <c r="AG38" s="255"/>
      <c r="AH38" s="255"/>
    </row>
    <row r="39" spans="2:34" x14ac:dyDescent="0.15"/>
    <row r="40" spans="2:34" x14ac:dyDescent="0.15">
      <c r="X40" s="255"/>
    </row>
    <row r="41" spans="2:34" x14ac:dyDescent="0.15">
      <c r="R41" s="255"/>
    </row>
    <row r="42" spans="2:34" x14ac:dyDescent="0.15">
      <c r="W42" s="255"/>
    </row>
    <row r="43" spans="2:34" x14ac:dyDescent="0.15">
      <c r="Y43" s="255"/>
      <c r="Z43" s="255"/>
      <c r="AA43" s="255"/>
      <c r="AB43" s="255"/>
      <c r="AC43" s="255"/>
      <c r="AD43" s="255"/>
      <c r="AE43" s="255"/>
      <c r="AF43" s="255"/>
      <c r="AG43" s="255"/>
      <c r="AH43" s="255"/>
    </row>
    <row r="44" spans="2:34" x14ac:dyDescent="0.15">
      <c r="AH44" s="255"/>
    </row>
    <row r="45" spans="2:34" x14ac:dyDescent="0.15">
      <c r="X45" s="255"/>
    </row>
    <row r="46" spans="2:34" x14ac:dyDescent="0.15"/>
    <row r="47" spans="2:34" x14ac:dyDescent="0.15"/>
    <row r="48" spans="2:34" x14ac:dyDescent="0.15">
      <c r="W48" s="255"/>
      <c r="Y48" s="255"/>
      <c r="Z48" s="255"/>
      <c r="AA48" s="255"/>
      <c r="AB48" s="255"/>
      <c r="AC48" s="255"/>
      <c r="AD48" s="255"/>
      <c r="AE48" s="255"/>
      <c r="AF48" s="255"/>
      <c r="AG48" s="255"/>
      <c r="AH48" s="255"/>
    </row>
    <row r="49" spans="28:34" x14ac:dyDescent="0.15"/>
    <row r="50" spans="28:34" x14ac:dyDescent="0.15">
      <c r="AE50" s="255"/>
      <c r="AF50" s="255"/>
      <c r="AG50" s="255"/>
      <c r="AH50" s="255"/>
    </row>
    <row r="51" spans="28:34" x14ac:dyDescent="0.15">
      <c r="AC51" s="255"/>
      <c r="AD51" s="255"/>
      <c r="AE51" s="255"/>
      <c r="AF51" s="255"/>
      <c r="AG51" s="255"/>
      <c r="AH51" s="255"/>
    </row>
    <row r="52" spans="28:34" x14ac:dyDescent="0.15"/>
    <row r="53" spans="28:34" x14ac:dyDescent="0.15">
      <c r="AF53" s="255"/>
      <c r="AG53" s="255"/>
      <c r="AH53" s="255"/>
    </row>
    <row r="54" spans="28:34" x14ac:dyDescent="0.15">
      <c r="AH54" s="255"/>
    </row>
    <row r="55" spans="28:34" x14ac:dyDescent="0.15"/>
    <row r="56" spans="28:34" x14ac:dyDescent="0.15">
      <c r="AB56" s="255"/>
      <c r="AC56" s="255"/>
      <c r="AD56" s="255"/>
      <c r="AE56" s="255"/>
      <c r="AF56" s="255"/>
      <c r="AG56" s="255"/>
      <c r="AH56" s="255"/>
    </row>
    <row r="57" spans="28:34" x14ac:dyDescent="0.15">
      <c r="AH57" s="255"/>
    </row>
    <row r="58" spans="28:34" x14ac:dyDescent="0.15">
      <c r="AH58" s="255"/>
    </row>
    <row r="59" spans="28:34" x14ac:dyDescent="0.15">
      <c r="AG59" s="255"/>
      <c r="AH59" s="255"/>
    </row>
    <row r="60" spans="28:34" x14ac:dyDescent="0.15"/>
    <row r="61" spans="28:34" x14ac:dyDescent="0.15"/>
    <row r="62" spans="28:34" x14ac:dyDescent="0.15"/>
    <row r="63" spans="28:34" x14ac:dyDescent="0.15">
      <c r="AH63" s="255"/>
    </row>
    <row r="64" spans="28:34" x14ac:dyDescent="0.15">
      <c r="AG64" s="255"/>
      <c r="AH64" s="255"/>
    </row>
    <row r="65" spans="28:34" x14ac:dyDescent="0.15"/>
    <row r="66" spans="28:34" x14ac:dyDescent="0.15"/>
    <row r="67" spans="28:34" x14ac:dyDescent="0.15"/>
    <row r="68" spans="28:34" x14ac:dyDescent="0.15">
      <c r="AB68" s="255"/>
      <c r="AC68" s="255"/>
      <c r="AD68" s="255"/>
      <c r="AE68" s="255"/>
      <c r="AF68" s="255"/>
      <c r="AG68" s="255"/>
      <c r="AH68" s="255"/>
    </row>
    <row r="69" spans="28:34" x14ac:dyDescent="0.15">
      <c r="AF69" s="255"/>
      <c r="AG69" s="255"/>
      <c r="AH69" s="255"/>
    </row>
    <row r="70" spans="28:34" x14ac:dyDescent="0.15"/>
    <row r="71" spans="28:34" x14ac:dyDescent="0.15"/>
    <row r="72" spans="28:34" x14ac:dyDescent="0.15"/>
    <row r="73" spans="28:34" x14ac:dyDescent="0.15"/>
    <row r="74" spans="28:34" x14ac:dyDescent="0.15"/>
    <row r="75" spans="28:34" x14ac:dyDescent="0.15">
      <c r="AH75" s="255"/>
    </row>
    <row r="76" spans="28:34" x14ac:dyDescent="0.15">
      <c r="AF76" s="255"/>
      <c r="AG76" s="255"/>
      <c r="AH76" s="255"/>
    </row>
    <row r="77" spans="28:34" x14ac:dyDescent="0.15">
      <c r="AG77" s="255"/>
      <c r="AH77" s="255"/>
    </row>
    <row r="78" spans="28:34" x14ac:dyDescent="0.15"/>
    <row r="79" spans="28:34" x14ac:dyDescent="0.15"/>
    <row r="80" spans="28:34" x14ac:dyDescent="0.15"/>
    <row r="81" spans="25:34" x14ac:dyDescent="0.15"/>
    <row r="82" spans="25:34" x14ac:dyDescent="0.15">
      <c r="Y82" s="255"/>
    </row>
    <row r="83" spans="25:34" x14ac:dyDescent="0.15">
      <c r="Y83" s="255"/>
      <c r="Z83" s="255"/>
      <c r="AA83" s="255"/>
      <c r="AB83" s="255"/>
      <c r="AC83" s="255"/>
      <c r="AD83" s="255"/>
      <c r="AE83" s="255"/>
      <c r="AF83" s="255"/>
      <c r="AG83" s="255"/>
      <c r="AH83" s="255"/>
    </row>
    <row r="84" spans="25:34" x14ac:dyDescent="0.15"/>
    <row r="85" spans="25:34" x14ac:dyDescent="0.15"/>
    <row r="86" spans="25:34" x14ac:dyDescent="0.15"/>
    <row r="87" spans="25:34" x14ac:dyDescent="0.15"/>
    <row r="88" spans="25:34" x14ac:dyDescent="0.15">
      <c r="AH88" s="255"/>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55"/>
      <c r="AG94" s="255"/>
      <c r="AH94" s="255"/>
    </row>
    <row r="95" spans="25:34" ht="13.5" customHeight="1" x14ac:dyDescent="0.15">
      <c r="AH95" s="255"/>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55"/>
    </row>
    <row r="102" spans="33:34" ht="13.5" customHeight="1" x14ac:dyDescent="0.15"/>
    <row r="103" spans="33:34" ht="13.5" customHeight="1" x14ac:dyDescent="0.15"/>
    <row r="104" spans="33:34" ht="13.5" customHeight="1" x14ac:dyDescent="0.15">
      <c r="AG104" s="255"/>
      <c r="AH104" s="255"/>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55"/>
    </row>
    <row r="117" spans="34:122" ht="13.5" customHeight="1" x14ac:dyDescent="0.15"/>
    <row r="118" spans="34:122" ht="13.5" customHeight="1" x14ac:dyDescent="0.15"/>
    <row r="119" spans="34:122" ht="13.5" customHeight="1" x14ac:dyDescent="0.15"/>
    <row r="120" spans="34:122" ht="13.5" customHeight="1" x14ac:dyDescent="0.15">
      <c r="AH120" s="255"/>
    </row>
    <row r="121" spans="34:122" ht="13.5" customHeight="1" x14ac:dyDescent="0.15">
      <c r="AH121" s="255"/>
    </row>
    <row r="122" spans="34:122" ht="13.5" customHeight="1" x14ac:dyDescent="0.15"/>
    <row r="123" spans="34:122" ht="13.5" customHeight="1" x14ac:dyDescent="0.15"/>
    <row r="124" spans="34:122" ht="13.5" customHeight="1" x14ac:dyDescent="0.15"/>
    <row r="125" spans="34:122" ht="13.5" customHeight="1" x14ac:dyDescent="0.15">
      <c r="DR125" s="255" t="s">
        <v>506</v>
      </c>
    </row>
  </sheetData>
  <sheetProtection algorithmName="SHA-512" hashValue="4lbMYCvMy1FLPXSpnjMuvLVAA39W/NxfOoXaA2ZE2Nteb+vfc4WjDxLHWb+cEjYSY/WYUPL8f2vnqyda+cWSYA==" saltValue="7dQ7o6rMJugIeDZs6io1yg==" spinCount="100000"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DataSheet"/>
  <dimension ref="A1:P74"/>
  <sheetViews>
    <sheetView workbookViewId="0"/>
  </sheetViews>
  <sheetFormatPr defaultColWidth="11.125" defaultRowHeight="13.5" x14ac:dyDescent="0.15"/>
  <cols>
    <col min="1" max="1" width="45.875" style="141" customWidth="1"/>
    <col min="2" max="8" width="13.375" style="141" customWidth="1"/>
    <col min="9" max="16384" width="11.125" style="141"/>
  </cols>
  <sheetData>
    <row r="1" spans="1:8" x14ac:dyDescent="0.15">
      <c r="A1" s="135"/>
      <c r="B1" s="136"/>
      <c r="C1" s="137"/>
      <c r="D1" s="138"/>
      <c r="E1" s="139"/>
      <c r="F1" s="139"/>
      <c r="G1" s="139"/>
      <c r="H1" s="140"/>
    </row>
    <row r="2" spans="1:8" x14ac:dyDescent="0.15">
      <c r="A2" s="142"/>
      <c r="B2" s="143"/>
      <c r="C2" s="144"/>
      <c r="D2" s="145" t="s">
        <v>51</v>
      </c>
      <c r="E2" s="146"/>
      <c r="F2" s="147" t="s">
        <v>556</v>
      </c>
      <c r="G2" s="148"/>
      <c r="H2" s="149"/>
    </row>
    <row r="3" spans="1:8" x14ac:dyDescent="0.15">
      <c r="A3" s="145" t="s">
        <v>549</v>
      </c>
      <c r="B3" s="150"/>
      <c r="C3" s="151"/>
      <c r="D3" s="152">
        <v>71998</v>
      </c>
      <c r="E3" s="153"/>
      <c r="F3" s="154">
        <v>82993</v>
      </c>
      <c r="G3" s="155"/>
      <c r="H3" s="156"/>
    </row>
    <row r="4" spans="1:8" x14ac:dyDescent="0.15">
      <c r="A4" s="157"/>
      <c r="B4" s="158"/>
      <c r="C4" s="159"/>
      <c r="D4" s="160">
        <v>8825</v>
      </c>
      <c r="E4" s="161"/>
      <c r="F4" s="162">
        <v>46787</v>
      </c>
      <c r="G4" s="163"/>
      <c r="H4" s="164"/>
    </row>
    <row r="5" spans="1:8" x14ac:dyDescent="0.15">
      <c r="A5" s="145" t="s">
        <v>551</v>
      </c>
      <c r="B5" s="150"/>
      <c r="C5" s="151"/>
      <c r="D5" s="152">
        <v>44105</v>
      </c>
      <c r="E5" s="153"/>
      <c r="F5" s="154">
        <v>108252</v>
      </c>
      <c r="G5" s="155"/>
      <c r="H5" s="156"/>
    </row>
    <row r="6" spans="1:8" x14ac:dyDescent="0.15">
      <c r="A6" s="157"/>
      <c r="B6" s="158"/>
      <c r="C6" s="159"/>
      <c r="D6" s="160">
        <v>10466</v>
      </c>
      <c r="E6" s="161"/>
      <c r="F6" s="162">
        <v>50321</v>
      </c>
      <c r="G6" s="163"/>
      <c r="H6" s="164"/>
    </row>
    <row r="7" spans="1:8" x14ac:dyDescent="0.15">
      <c r="A7" s="145" t="s">
        <v>552</v>
      </c>
      <c r="B7" s="150"/>
      <c r="C7" s="151"/>
      <c r="D7" s="152">
        <v>50548</v>
      </c>
      <c r="E7" s="153"/>
      <c r="F7" s="154">
        <v>93492</v>
      </c>
      <c r="G7" s="155"/>
      <c r="H7" s="156"/>
    </row>
    <row r="8" spans="1:8" x14ac:dyDescent="0.15">
      <c r="A8" s="157"/>
      <c r="B8" s="158"/>
      <c r="C8" s="159"/>
      <c r="D8" s="160">
        <v>8936</v>
      </c>
      <c r="E8" s="161"/>
      <c r="F8" s="162">
        <v>53316</v>
      </c>
      <c r="G8" s="163"/>
      <c r="H8" s="164"/>
    </row>
    <row r="9" spans="1:8" x14ac:dyDescent="0.15">
      <c r="A9" s="145" t="s">
        <v>553</v>
      </c>
      <c r="B9" s="150"/>
      <c r="C9" s="151"/>
      <c r="D9" s="152">
        <v>56974</v>
      </c>
      <c r="E9" s="153"/>
      <c r="F9" s="154">
        <v>94796</v>
      </c>
      <c r="G9" s="155"/>
      <c r="H9" s="156"/>
    </row>
    <row r="10" spans="1:8" x14ac:dyDescent="0.15">
      <c r="A10" s="157"/>
      <c r="B10" s="158"/>
      <c r="C10" s="159"/>
      <c r="D10" s="160">
        <v>14119</v>
      </c>
      <c r="E10" s="161"/>
      <c r="F10" s="162">
        <v>55781</v>
      </c>
      <c r="G10" s="163"/>
      <c r="H10" s="164"/>
    </row>
    <row r="11" spans="1:8" x14ac:dyDescent="0.15">
      <c r="A11" s="145" t="s">
        <v>554</v>
      </c>
      <c r="B11" s="150"/>
      <c r="C11" s="151"/>
      <c r="D11" s="152">
        <v>65936</v>
      </c>
      <c r="E11" s="153"/>
      <c r="F11" s="154">
        <v>85942</v>
      </c>
      <c r="G11" s="155"/>
      <c r="H11" s="156"/>
    </row>
    <row r="12" spans="1:8" x14ac:dyDescent="0.15">
      <c r="A12" s="157"/>
      <c r="B12" s="158"/>
      <c r="C12" s="165"/>
      <c r="D12" s="160">
        <v>23102</v>
      </c>
      <c r="E12" s="161"/>
      <c r="F12" s="162">
        <v>48630</v>
      </c>
      <c r="G12" s="163"/>
      <c r="H12" s="164"/>
    </row>
    <row r="13" spans="1:8" x14ac:dyDescent="0.15">
      <c r="A13" s="145"/>
      <c r="B13" s="150"/>
      <c r="C13" s="166"/>
      <c r="D13" s="167">
        <v>57912</v>
      </c>
      <c r="E13" s="168"/>
      <c r="F13" s="169">
        <v>93095</v>
      </c>
      <c r="G13" s="170"/>
      <c r="H13" s="156"/>
    </row>
    <row r="14" spans="1:8" x14ac:dyDescent="0.15">
      <c r="A14" s="157"/>
      <c r="B14" s="158"/>
      <c r="C14" s="159"/>
      <c r="D14" s="160">
        <v>13090</v>
      </c>
      <c r="E14" s="161"/>
      <c r="F14" s="162">
        <v>50967</v>
      </c>
      <c r="G14" s="163"/>
      <c r="H14" s="164"/>
    </row>
    <row r="17" spans="1:11" x14ac:dyDescent="0.15">
      <c r="A17" s="141" t="s">
        <v>52</v>
      </c>
    </row>
    <row r="18" spans="1:11" x14ac:dyDescent="0.15">
      <c r="A18" s="171"/>
      <c r="B18" s="171" t="str">
        <f>実質収支比率等に係る経年分析!F$46</f>
        <v>H29</v>
      </c>
      <c r="C18" s="171" t="str">
        <f>実質収支比率等に係る経年分析!G$46</f>
        <v>H30</v>
      </c>
      <c r="D18" s="171" t="str">
        <f>実質収支比率等に係る経年分析!H$46</f>
        <v>R01</v>
      </c>
      <c r="E18" s="171" t="str">
        <f>実質収支比率等に係る経年分析!I$46</f>
        <v>R02</v>
      </c>
      <c r="F18" s="171" t="str">
        <f>実質収支比率等に係る経年分析!J$46</f>
        <v>R03</v>
      </c>
    </row>
    <row r="19" spans="1:11" x14ac:dyDescent="0.15">
      <c r="A19" s="171" t="s">
        <v>53</v>
      </c>
      <c r="B19" s="171">
        <f>ROUND(VALUE(SUBSTITUTE(実質収支比率等に係る経年分析!F$48,"▲","-")),2)</f>
        <v>4.99</v>
      </c>
      <c r="C19" s="171">
        <f>ROUND(VALUE(SUBSTITUTE(実質収支比率等に係る経年分析!G$48,"▲","-")),2)</f>
        <v>6.25</v>
      </c>
      <c r="D19" s="171">
        <f>ROUND(VALUE(SUBSTITUTE(実質収支比率等に係る経年分析!H$48,"▲","-")),2)</f>
        <v>7.42</v>
      </c>
      <c r="E19" s="171">
        <f>ROUND(VALUE(SUBSTITUTE(実質収支比率等に係る経年分析!I$48,"▲","-")),2)</f>
        <v>8.69</v>
      </c>
      <c r="F19" s="171">
        <f>ROUND(VALUE(SUBSTITUTE(実質収支比率等に係る経年分析!J$48,"▲","-")),2)</f>
        <v>9.27</v>
      </c>
    </row>
    <row r="20" spans="1:11" x14ac:dyDescent="0.15">
      <c r="A20" s="171" t="s">
        <v>54</v>
      </c>
      <c r="B20" s="171">
        <f>ROUND(VALUE(SUBSTITUTE(実質収支比率等に係る経年分析!F$47,"▲","-")),2)</f>
        <v>24.73</v>
      </c>
      <c r="C20" s="171">
        <f>ROUND(VALUE(SUBSTITUTE(実質収支比率等に係る経年分析!G$47,"▲","-")),2)</f>
        <v>21.42</v>
      </c>
      <c r="D20" s="171">
        <f>ROUND(VALUE(SUBSTITUTE(実質収支比率等に係る経年分析!H$47,"▲","-")),2)</f>
        <v>17.96</v>
      </c>
      <c r="E20" s="171">
        <f>ROUND(VALUE(SUBSTITUTE(実質収支比率等に係る経年分析!I$47,"▲","-")),2)</f>
        <v>19.260000000000002</v>
      </c>
      <c r="F20" s="171">
        <f>ROUND(VALUE(SUBSTITUTE(実質収支比率等に係る経年分析!J$47,"▲","-")),2)</f>
        <v>20.92</v>
      </c>
    </row>
    <row r="21" spans="1:11" x14ac:dyDescent="0.15">
      <c r="A21" s="171" t="s">
        <v>55</v>
      </c>
      <c r="B21" s="171">
        <f>IF(ISNUMBER(VALUE(SUBSTITUTE(実質収支比率等に係る経年分析!F$49,"▲","-"))),ROUND(VALUE(SUBSTITUTE(実質収支比率等に係る経年分析!F$49,"▲","-")),2),NA())</f>
        <v>-6.73</v>
      </c>
      <c r="C21" s="171">
        <f>IF(ISNUMBER(VALUE(SUBSTITUTE(実質収支比率等に係る経年分析!G$49,"▲","-"))),ROUND(VALUE(SUBSTITUTE(実質収支比率等に係る経年分析!G$49,"▲","-")),2),NA())</f>
        <v>-4.8899999999999997</v>
      </c>
      <c r="D21" s="171">
        <f>IF(ISNUMBER(VALUE(SUBSTITUTE(実質収支比率等に係る経年分析!H$49,"▲","-"))),ROUND(VALUE(SUBSTITUTE(実質収支比率等に係る経年分析!H$49,"▲","-")),2),NA())</f>
        <v>-5.25</v>
      </c>
      <c r="E21" s="171">
        <f>IF(ISNUMBER(VALUE(SUBSTITUTE(実質収支比率等に係る経年分析!I$49,"▲","-"))),ROUND(VALUE(SUBSTITUTE(実質収支比率等に係る経年分析!I$49,"▲","-")),2),NA())</f>
        <v>0.6</v>
      </c>
      <c r="F21" s="171">
        <f>IF(ISNUMBER(VALUE(SUBSTITUTE(実質収支比率等に係る経年分析!J$49,"▲","-"))),ROUND(VALUE(SUBSTITUTE(実質収支比率等に係る経年分析!J$49,"▲","-")),2),NA())</f>
        <v>-7.0000000000000007E-2</v>
      </c>
    </row>
    <row r="24" spans="1:11" x14ac:dyDescent="0.15">
      <c r="A24" s="141" t="s">
        <v>56</v>
      </c>
    </row>
    <row r="25" spans="1:11" x14ac:dyDescent="0.15">
      <c r="A25" s="172"/>
      <c r="B25" s="172" t="str">
        <f>連結実質赤字比率に係る赤字・黒字の構成分析!F$33</f>
        <v>H29</v>
      </c>
      <c r="C25" s="172"/>
      <c r="D25" s="172" t="str">
        <f>連結実質赤字比率に係る赤字・黒字の構成分析!G$33</f>
        <v>H30</v>
      </c>
      <c r="E25" s="172"/>
      <c r="F25" s="172" t="str">
        <f>連結実質赤字比率に係る赤字・黒字の構成分析!H$33</f>
        <v>R01</v>
      </c>
      <c r="G25" s="172"/>
      <c r="H25" s="172" t="str">
        <f>連結実質赤字比率に係る赤字・黒字の構成分析!I$33</f>
        <v>R02</v>
      </c>
      <c r="I25" s="172"/>
      <c r="J25" s="172" t="str">
        <f>連結実質赤字比率に係る赤字・黒字の構成分析!J$33</f>
        <v>R03</v>
      </c>
      <c r="K25" s="172"/>
    </row>
    <row r="26" spans="1:11" x14ac:dyDescent="0.15">
      <c r="A26" s="172"/>
      <c r="B26" s="172" t="s">
        <v>57</v>
      </c>
      <c r="C26" s="172" t="s">
        <v>58</v>
      </c>
      <c r="D26" s="172" t="s">
        <v>57</v>
      </c>
      <c r="E26" s="172" t="s">
        <v>58</v>
      </c>
      <c r="F26" s="172" t="s">
        <v>57</v>
      </c>
      <c r="G26" s="172" t="s">
        <v>58</v>
      </c>
      <c r="H26" s="172" t="s">
        <v>57</v>
      </c>
      <c r="I26" s="172" t="s">
        <v>58</v>
      </c>
      <c r="J26" s="172" t="s">
        <v>57</v>
      </c>
      <c r="K26" s="172" t="s">
        <v>58</v>
      </c>
    </row>
    <row r="27" spans="1:11" x14ac:dyDescent="0.15">
      <c r="A27" s="172" t="str">
        <f>IF(連結実質赤字比率に係る赤字・黒字の構成分析!C$43="",NA(),連結実質赤字比率に係る赤字・黒字の構成分析!C$43)</f>
        <v>その他会計（黒字）</v>
      </c>
      <c r="B27" s="172" t="e">
        <f>IF(ROUND(VALUE(SUBSTITUTE(連結実質赤字比率に係る赤字・黒字の構成分析!F$43,"▲", "-")), 2) &lt; 0, ABS(ROUND(VALUE(SUBSTITUTE(連結実質赤字比率に係る赤字・黒字の構成分析!F$43,"▲", "-")), 2)), NA())</f>
        <v>#N/A</v>
      </c>
      <c r="C27" s="172">
        <f>IF(ROUND(VALUE(SUBSTITUTE(連結実質赤字比率に係る赤字・黒字の構成分析!F$43,"▲", "-")), 2) &gt;= 0, ABS(ROUND(VALUE(SUBSTITUTE(連結実質赤字比率に係る赤字・黒字の構成分析!F$43,"▲", "-")), 2)), NA())</f>
        <v>0</v>
      </c>
      <c r="D27" s="172" t="e">
        <f>IF(ROUND(VALUE(SUBSTITUTE(連結実質赤字比率に係る赤字・黒字の構成分析!G$43,"▲", "-")), 2) &lt; 0, ABS(ROUND(VALUE(SUBSTITUTE(連結実質赤字比率に係る赤字・黒字の構成分析!G$43,"▲", "-")), 2)), NA())</f>
        <v>#N/A</v>
      </c>
      <c r="E27" s="172">
        <f>IF(ROUND(VALUE(SUBSTITUTE(連結実質赤字比率に係る赤字・黒字の構成分析!G$43,"▲", "-")), 2) &gt;= 0, ABS(ROUND(VALUE(SUBSTITUTE(連結実質赤字比率に係る赤字・黒字の構成分析!G$43,"▲", "-")), 2)), NA())</f>
        <v>0</v>
      </c>
      <c r="F27" s="172" t="e">
        <f>IF(ROUND(VALUE(SUBSTITUTE(連結実質赤字比率に係る赤字・黒字の構成分析!H$43,"▲", "-")), 2) &lt; 0, ABS(ROUND(VALUE(SUBSTITUTE(連結実質赤字比率に係る赤字・黒字の構成分析!H$43,"▲", "-")), 2)), NA())</f>
        <v>#N/A</v>
      </c>
      <c r="G27" s="172">
        <f>IF(ROUND(VALUE(SUBSTITUTE(連結実質赤字比率に係る赤字・黒字の構成分析!H$43,"▲", "-")), 2) &gt;= 0, ABS(ROUND(VALUE(SUBSTITUTE(連結実質赤字比率に係る赤字・黒字の構成分析!H$43,"▲", "-")), 2)), NA())</f>
        <v>0</v>
      </c>
      <c r="H27" s="172" t="e">
        <f>IF(ROUND(VALUE(SUBSTITUTE(連結実質赤字比率に係る赤字・黒字の構成分析!I$43,"▲", "-")), 2) &lt; 0, ABS(ROUND(VALUE(SUBSTITUTE(連結実質赤字比率に係る赤字・黒字の構成分析!I$43,"▲", "-")), 2)), NA())</f>
        <v>#N/A</v>
      </c>
      <c r="I27" s="172">
        <f>IF(ROUND(VALUE(SUBSTITUTE(連結実質赤字比率に係る赤字・黒字の構成分析!I$43,"▲", "-")), 2) &gt;= 0, ABS(ROUND(VALUE(SUBSTITUTE(連結実質赤字比率に係る赤字・黒字の構成分析!I$43,"▲", "-")), 2)), NA())</f>
        <v>0</v>
      </c>
      <c r="J27" s="172" t="e">
        <f>IF(ROUND(VALUE(SUBSTITUTE(連結実質赤字比率に係る赤字・黒字の構成分析!J$43,"▲", "-")), 2) &lt; 0, ABS(ROUND(VALUE(SUBSTITUTE(連結実質赤字比率に係る赤字・黒字の構成分析!J$43,"▲", "-")), 2)), NA())</f>
        <v>#N/A</v>
      </c>
      <c r="K27" s="172">
        <f>IF(ROUND(VALUE(SUBSTITUTE(連結実質赤字比率に係る赤字・黒字の構成分析!J$43,"▲", "-")), 2) &gt;= 0, ABS(ROUND(VALUE(SUBSTITUTE(連結実質赤字比率に係る赤字・黒字の構成分析!J$43,"▲", "-")), 2)), NA())</f>
        <v>0</v>
      </c>
    </row>
    <row r="28" spans="1:11" x14ac:dyDescent="0.15">
      <c r="A28" s="172" t="str">
        <f>IF(連結実質赤字比率に係る赤字・黒字の構成分析!C$42="",NA(),連結実質赤字比率に係る赤字・黒字の構成分析!C$42)</f>
        <v>その他会計（赤字）</v>
      </c>
      <c r="B28" s="172" t="e">
        <f>IF(ROUND(VALUE(SUBSTITUTE(連結実質赤字比率に係る赤字・黒字の構成分析!F$42,"▲", "-")), 2) &lt; 0, ABS(ROUND(VALUE(SUBSTITUTE(連結実質赤字比率に係る赤字・黒字の構成分析!F$42,"▲", "-")), 2)), NA())</f>
        <v>#VALUE!</v>
      </c>
      <c r="C28" s="172" t="e">
        <f>IF(ROUND(VALUE(SUBSTITUTE(連結実質赤字比率に係る赤字・黒字の構成分析!F$42,"▲", "-")), 2) &gt;= 0, ABS(ROUND(VALUE(SUBSTITUTE(連結実質赤字比率に係る赤字・黒字の構成分析!F$42,"▲", "-")), 2)), NA())</f>
        <v>#VALUE!</v>
      </c>
      <c r="D28" s="172" t="e">
        <f>IF(ROUND(VALUE(SUBSTITUTE(連結実質赤字比率に係る赤字・黒字の構成分析!G$42,"▲", "-")), 2) &lt; 0, ABS(ROUND(VALUE(SUBSTITUTE(連結実質赤字比率に係る赤字・黒字の構成分析!G$42,"▲", "-")), 2)), NA())</f>
        <v>#VALUE!</v>
      </c>
      <c r="E28" s="172" t="e">
        <f>IF(ROUND(VALUE(SUBSTITUTE(連結実質赤字比率に係る赤字・黒字の構成分析!G$42,"▲", "-")), 2) &gt;= 0, ABS(ROUND(VALUE(SUBSTITUTE(連結実質赤字比率に係る赤字・黒字の構成分析!G$42,"▲", "-")), 2)), NA())</f>
        <v>#VALUE!</v>
      </c>
      <c r="F28" s="172" t="e">
        <f>IF(ROUND(VALUE(SUBSTITUTE(連結実質赤字比率に係る赤字・黒字の構成分析!H$42,"▲", "-")), 2) &lt; 0, ABS(ROUND(VALUE(SUBSTITUTE(連結実質赤字比率に係る赤字・黒字の構成分析!H$42,"▲", "-")), 2)), NA())</f>
        <v>#VALUE!</v>
      </c>
      <c r="G28" s="172" t="e">
        <f>IF(ROUND(VALUE(SUBSTITUTE(連結実質赤字比率に係る赤字・黒字の構成分析!H$42,"▲", "-")), 2) &gt;= 0, ABS(ROUND(VALUE(SUBSTITUTE(連結実質赤字比率に係る赤字・黒字の構成分析!H$42,"▲", "-")), 2)), NA())</f>
        <v>#VALUE!</v>
      </c>
      <c r="H28" s="172" t="e">
        <f>IF(ROUND(VALUE(SUBSTITUTE(連結実質赤字比率に係る赤字・黒字の構成分析!I$42,"▲", "-")), 2) &lt; 0, ABS(ROUND(VALUE(SUBSTITUTE(連結実質赤字比率に係る赤字・黒字の構成分析!I$42,"▲", "-")), 2)), NA())</f>
        <v>#VALUE!</v>
      </c>
      <c r="I28" s="172" t="e">
        <f>IF(ROUND(VALUE(SUBSTITUTE(連結実質赤字比率に係る赤字・黒字の構成分析!I$42,"▲", "-")), 2) &gt;= 0, ABS(ROUND(VALUE(SUBSTITUTE(連結実質赤字比率に係る赤字・黒字の構成分析!I$42,"▲", "-")), 2)), NA())</f>
        <v>#VALUE!</v>
      </c>
      <c r="J28" s="172" t="e">
        <f>IF(ROUND(VALUE(SUBSTITUTE(連結実質赤字比率に係る赤字・黒字の構成分析!J$42,"▲", "-")), 2) &lt; 0, ABS(ROUND(VALUE(SUBSTITUTE(連結実質赤字比率に係る赤字・黒字の構成分析!J$42,"▲", "-")), 2)), NA())</f>
        <v>#VALUE!</v>
      </c>
      <c r="K28" s="172" t="e">
        <f>IF(ROUND(VALUE(SUBSTITUTE(連結実質赤字比率に係る赤字・黒字の構成分析!J$42,"▲", "-")), 2) &gt;= 0, ABS(ROUND(VALUE(SUBSTITUTE(連結実質赤字比率に係る赤字・黒字の構成分析!J$42,"▲", "-")), 2)), NA())</f>
        <v>#VALUE!</v>
      </c>
    </row>
    <row r="29" spans="1:11" x14ac:dyDescent="0.15">
      <c r="A29" s="172" t="str">
        <f>IF(連結実質赤字比率に係る赤字・黒字の構成分析!C$41="",NA(),連結実質赤字比率に係る赤字・黒字の構成分析!C$41)</f>
        <v>後期高齢者医療特別会計</v>
      </c>
      <c r="B29" s="172" t="e">
        <f>IF(ROUND(VALUE(SUBSTITUTE(連結実質赤字比率に係る赤字・黒字の構成分析!F$41,"▲", "-")), 2) &lt; 0, ABS(ROUND(VALUE(SUBSTITUTE(連結実質赤字比率に係る赤字・黒字の構成分析!F$41,"▲", "-")), 2)), NA())</f>
        <v>#N/A</v>
      </c>
      <c r="C29" s="172">
        <f>IF(ROUND(VALUE(SUBSTITUTE(連結実質赤字比率に係る赤字・黒字の構成分析!F$41,"▲", "-")), 2) &gt;= 0, ABS(ROUND(VALUE(SUBSTITUTE(連結実質赤字比率に係る赤字・黒字の構成分析!F$41,"▲", "-")), 2)), NA())</f>
        <v>0</v>
      </c>
      <c r="D29" s="172" t="e">
        <f>IF(ROUND(VALUE(SUBSTITUTE(連結実質赤字比率に係る赤字・黒字の構成分析!G$41,"▲", "-")), 2) &lt; 0, ABS(ROUND(VALUE(SUBSTITUTE(連結実質赤字比率に係る赤字・黒字の構成分析!G$41,"▲", "-")), 2)), NA())</f>
        <v>#N/A</v>
      </c>
      <c r="E29" s="172">
        <f>IF(ROUND(VALUE(SUBSTITUTE(連結実質赤字比率に係る赤字・黒字の構成分析!G$41,"▲", "-")), 2) &gt;= 0, ABS(ROUND(VALUE(SUBSTITUTE(連結実質赤字比率に係る赤字・黒字の構成分析!G$41,"▲", "-")), 2)), NA())</f>
        <v>0.01</v>
      </c>
      <c r="F29" s="172" t="e">
        <f>IF(ROUND(VALUE(SUBSTITUTE(連結実質赤字比率に係る赤字・黒字の構成分析!H$41,"▲", "-")), 2) &lt; 0, ABS(ROUND(VALUE(SUBSTITUTE(連結実質赤字比率に係る赤字・黒字の構成分析!H$41,"▲", "-")), 2)), NA())</f>
        <v>#N/A</v>
      </c>
      <c r="G29" s="172">
        <f>IF(ROUND(VALUE(SUBSTITUTE(連結実質赤字比率に係る赤字・黒字の構成分析!H$41,"▲", "-")), 2) &gt;= 0, ABS(ROUND(VALUE(SUBSTITUTE(連結実質赤字比率に係る赤字・黒字の構成分析!H$41,"▲", "-")), 2)), NA())</f>
        <v>0</v>
      </c>
      <c r="H29" s="172" t="e">
        <f>IF(ROUND(VALUE(SUBSTITUTE(連結実質赤字比率に係る赤字・黒字の構成分析!I$41,"▲", "-")), 2) &lt; 0, ABS(ROUND(VALUE(SUBSTITUTE(連結実質赤字比率に係る赤字・黒字の構成分析!I$41,"▲", "-")), 2)), NA())</f>
        <v>#N/A</v>
      </c>
      <c r="I29" s="172">
        <f>IF(ROUND(VALUE(SUBSTITUTE(連結実質赤字比率に係る赤字・黒字の構成分析!I$41,"▲", "-")), 2) &gt;= 0, ABS(ROUND(VALUE(SUBSTITUTE(連結実質赤字比率に係る赤字・黒字の構成分析!I$41,"▲", "-")), 2)), NA())</f>
        <v>0.01</v>
      </c>
      <c r="J29" s="172" t="e">
        <f>IF(ROUND(VALUE(SUBSTITUTE(連結実質赤字比率に係る赤字・黒字の構成分析!J$41,"▲", "-")), 2) &lt; 0, ABS(ROUND(VALUE(SUBSTITUTE(連結実質赤字比率に係る赤字・黒字の構成分析!J$41,"▲", "-")), 2)), NA())</f>
        <v>#N/A</v>
      </c>
      <c r="K29" s="172">
        <f>IF(ROUND(VALUE(SUBSTITUTE(連結実質赤字比率に係る赤字・黒字の構成分析!J$41,"▲", "-")), 2) &gt;= 0, ABS(ROUND(VALUE(SUBSTITUTE(連結実質赤字比率に係る赤字・黒字の構成分析!J$41,"▲", "-")), 2)), NA())</f>
        <v>0</v>
      </c>
    </row>
    <row r="30" spans="1:11" x14ac:dyDescent="0.15">
      <c r="A30" s="172" t="str">
        <f>IF(連結実質赤字比率に係る赤字・黒字の構成分析!C$40="",NA(),連結実質赤字比率に係る赤字・黒字の構成分析!C$40)</f>
        <v>農業集落排水事業特別会計</v>
      </c>
      <c r="B30" s="172" t="e">
        <f>IF(ROUND(VALUE(SUBSTITUTE(連結実質赤字比率に係る赤字・黒字の構成分析!F$40,"▲", "-")), 2) &lt; 0, ABS(ROUND(VALUE(SUBSTITUTE(連結実質赤字比率に係る赤字・黒字の構成分析!F$40,"▲", "-")), 2)), NA())</f>
        <v>#N/A</v>
      </c>
      <c r="C30" s="172">
        <f>IF(ROUND(VALUE(SUBSTITUTE(連結実質赤字比率に係る赤字・黒字の構成分析!F$40,"▲", "-")), 2) &gt;= 0, ABS(ROUND(VALUE(SUBSTITUTE(連結実質赤字比率に係る赤字・黒字の構成分析!F$40,"▲", "-")), 2)), NA())</f>
        <v>0</v>
      </c>
      <c r="D30" s="172" t="e">
        <f>IF(ROUND(VALUE(SUBSTITUTE(連結実質赤字比率に係る赤字・黒字の構成分析!G$40,"▲", "-")), 2) &lt; 0, ABS(ROUND(VALUE(SUBSTITUTE(連結実質赤字比率に係る赤字・黒字の構成分析!G$40,"▲", "-")), 2)), NA())</f>
        <v>#N/A</v>
      </c>
      <c r="E30" s="172">
        <f>IF(ROUND(VALUE(SUBSTITUTE(連結実質赤字比率に係る赤字・黒字の構成分析!G$40,"▲", "-")), 2) &gt;= 0, ABS(ROUND(VALUE(SUBSTITUTE(連結実質赤字比率に係る赤字・黒字の構成分析!G$40,"▲", "-")), 2)), NA())</f>
        <v>0</v>
      </c>
      <c r="F30" s="172" t="e">
        <f>IF(ROUND(VALUE(SUBSTITUTE(連結実質赤字比率に係る赤字・黒字の構成分析!H$40,"▲", "-")), 2) &lt; 0, ABS(ROUND(VALUE(SUBSTITUTE(連結実質赤字比率に係る赤字・黒字の構成分析!H$40,"▲", "-")), 2)), NA())</f>
        <v>#N/A</v>
      </c>
      <c r="G30" s="172">
        <f>IF(ROUND(VALUE(SUBSTITUTE(連結実質赤字比率に係る赤字・黒字の構成分析!H$40,"▲", "-")), 2) &gt;= 0, ABS(ROUND(VALUE(SUBSTITUTE(連結実質赤字比率に係る赤字・黒字の構成分析!H$40,"▲", "-")), 2)), NA())</f>
        <v>0</v>
      </c>
      <c r="H30" s="172" t="e">
        <f>IF(ROUND(VALUE(SUBSTITUTE(連結実質赤字比率に係る赤字・黒字の構成分析!I$40,"▲", "-")), 2) &lt; 0, ABS(ROUND(VALUE(SUBSTITUTE(連結実質赤字比率に係る赤字・黒字の構成分析!I$40,"▲", "-")), 2)), NA())</f>
        <v>#N/A</v>
      </c>
      <c r="I30" s="172">
        <f>IF(ROUND(VALUE(SUBSTITUTE(連結実質赤字比率に係る赤字・黒字の構成分析!I$40,"▲", "-")), 2) &gt;= 0, ABS(ROUND(VALUE(SUBSTITUTE(連結実質赤字比率に係る赤字・黒字の構成分析!I$40,"▲", "-")), 2)), NA())</f>
        <v>0.01</v>
      </c>
      <c r="J30" s="172" t="e">
        <f>IF(ROUND(VALUE(SUBSTITUTE(連結実質赤字比率に係る赤字・黒字の構成分析!J$40,"▲", "-")), 2) &lt; 0, ABS(ROUND(VALUE(SUBSTITUTE(連結実質赤字比率に係る赤字・黒字の構成分析!J$40,"▲", "-")), 2)), NA())</f>
        <v>#N/A</v>
      </c>
      <c r="K30" s="172">
        <f>IF(ROUND(VALUE(SUBSTITUTE(連結実質赤字比率に係る赤字・黒字の構成分析!J$40,"▲", "-")), 2) &gt;= 0, ABS(ROUND(VALUE(SUBSTITUTE(連結実質赤字比率に係る赤字・黒字の構成分析!J$40,"▲", "-")), 2)), NA())</f>
        <v>0</v>
      </c>
    </row>
    <row r="31" spans="1:11" x14ac:dyDescent="0.15">
      <c r="A31" s="172" t="str">
        <f>IF(連結実質赤字比率に係る赤字・黒字の構成分析!C$39="",NA(),連結実質赤字比率に係る赤字・黒字の構成分析!C$39)</f>
        <v>簡易水道事業特別会計</v>
      </c>
      <c r="B31" s="172" t="e">
        <f>IF(ROUND(VALUE(SUBSTITUTE(連結実質赤字比率に係る赤字・黒字の構成分析!F$39,"▲", "-")), 2) &lt; 0, ABS(ROUND(VALUE(SUBSTITUTE(連結実質赤字比率に係る赤字・黒字の構成分析!F$39,"▲", "-")), 2)), NA())</f>
        <v>#N/A</v>
      </c>
      <c r="C31" s="172">
        <f>IF(ROUND(VALUE(SUBSTITUTE(連結実質赤字比率に係る赤字・黒字の構成分析!F$39,"▲", "-")), 2) &gt;= 0, ABS(ROUND(VALUE(SUBSTITUTE(連結実質赤字比率に係る赤字・黒字の構成分析!F$39,"▲", "-")), 2)), NA())</f>
        <v>0</v>
      </c>
      <c r="D31" s="172" t="e">
        <f>IF(ROUND(VALUE(SUBSTITUTE(連結実質赤字比率に係る赤字・黒字の構成分析!G$39,"▲", "-")), 2) &lt; 0, ABS(ROUND(VALUE(SUBSTITUTE(連結実質赤字比率に係る赤字・黒字の構成分析!G$39,"▲", "-")), 2)), NA())</f>
        <v>#N/A</v>
      </c>
      <c r="E31" s="172">
        <f>IF(ROUND(VALUE(SUBSTITUTE(連結実質赤字比率に係る赤字・黒字の構成分析!G$39,"▲", "-")), 2) &gt;= 0, ABS(ROUND(VALUE(SUBSTITUTE(連結実質赤字比率に係る赤字・黒字の構成分析!G$39,"▲", "-")), 2)), NA())</f>
        <v>0</v>
      </c>
      <c r="F31" s="172" t="e">
        <f>IF(ROUND(VALUE(SUBSTITUTE(連結実質赤字比率に係る赤字・黒字の構成分析!H$39,"▲", "-")), 2) &lt; 0, ABS(ROUND(VALUE(SUBSTITUTE(連結実質赤字比率に係る赤字・黒字の構成分析!H$39,"▲", "-")), 2)), NA())</f>
        <v>#N/A</v>
      </c>
      <c r="G31" s="172">
        <f>IF(ROUND(VALUE(SUBSTITUTE(連結実質赤字比率に係る赤字・黒字の構成分析!H$39,"▲", "-")), 2) &gt;= 0, ABS(ROUND(VALUE(SUBSTITUTE(連結実質赤字比率に係る赤字・黒字の構成分析!H$39,"▲", "-")), 2)), NA())</f>
        <v>0</v>
      </c>
      <c r="H31" s="172" t="e">
        <f>IF(ROUND(VALUE(SUBSTITUTE(連結実質赤字比率に係る赤字・黒字の構成分析!I$39,"▲", "-")), 2) &lt; 0, ABS(ROUND(VALUE(SUBSTITUTE(連結実質赤字比率に係る赤字・黒字の構成分析!I$39,"▲", "-")), 2)), NA())</f>
        <v>#N/A</v>
      </c>
      <c r="I31" s="172">
        <f>IF(ROUND(VALUE(SUBSTITUTE(連結実質赤字比率に係る赤字・黒字の構成分析!I$39,"▲", "-")), 2) &gt;= 0, ABS(ROUND(VALUE(SUBSTITUTE(連結実質赤字比率に係る赤字・黒字の構成分析!I$39,"▲", "-")), 2)), NA())</f>
        <v>0.01</v>
      </c>
      <c r="J31" s="172" t="e">
        <f>IF(ROUND(VALUE(SUBSTITUTE(連結実質赤字比率に係る赤字・黒字の構成分析!J$39,"▲", "-")), 2) &lt; 0, ABS(ROUND(VALUE(SUBSTITUTE(連結実質赤字比率に係る赤字・黒字の構成分析!J$39,"▲", "-")), 2)), NA())</f>
        <v>#N/A</v>
      </c>
      <c r="K31" s="172">
        <f>IF(ROUND(VALUE(SUBSTITUTE(連結実質赤字比率に係る赤字・黒字の構成分析!J$39,"▲", "-")), 2) &gt;= 0, ABS(ROUND(VALUE(SUBSTITUTE(連結実質赤字比率に係る赤字・黒字の構成分析!J$39,"▲", "-")), 2)), NA())</f>
        <v>0</v>
      </c>
    </row>
    <row r="32" spans="1:11" x14ac:dyDescent="0.15">
      <c r="A32" s="172" t="str">
        <f>IF(連結実質赤字比率に係る赤字・黒字の構成分析!C$38="",NA(),連結実質赤字比率に係る赤字・黒字の構成分析!C$38)</f>
        <v>公共下水道事業特別会計</v>
      </c>
      <c r="B32" s="172" t="e">
        <f>IF(ROUND(VALUE(SUBSTITUTE(連結実質赤字比率に係る赤字・黒字の構成分析!F$38,"▲", "-")), 2) &lt; 0, ABS(ROUND(VALUE(SUBSTITUTE(連結実質赤字比率に係る赤字・黒字の構成分析!F$38,"▲", "-")), 2)), NA())</f>
        <v>#N/A</v>
      </c>
      <c r="C32" s="172">
        <f>IF(ROUND(VALUE(SUBSTITUTE(連結実質赤字比率に係る赤字・黒字の構成分析!F$38,"▲", "-")), 2) &gt;= 0, ABS(ROUND(VALUE(SUBSTITUTE(連結実質赤字比率に係る赤字・黒字の構成分析!F$38,"▲", "-")), 2)), NA())</f>
        <v>0.01</v>
      </c>
      <c r="D32" s="172" t="e">
        <f>IF(ROUND(VALUE(SUBSTITUTE(連結実質赤字比率に係る赤字・黒字の構成分析!G$38,"▲", "-")), 2) &lt; 0, ABS(ROUND(VALUE(SUBSTITUTE(連結実質赤字比率に係る赤字・黒字の構成分析!G$38,"▲", "-")), 2)), NA())</f>
        <v>#N/A</v>
      </c>
      <c r="E32" s="172">
        <f>IF(ROUND(VALUE(SUBSTITUTE(連結実質赤字比率に係る赤字・黒字の構成分析!G$38,"▲", "-")), 2) &gt;= 0, ABS(ROUND(VALUE(SUBSTITUTE(連結実質赤字比率に係る赤字・黒字の構成分析!G$38,"▲", "-")), 2)), NA())</f>
        <v>0</v>
      </c>
      <c r="F32" s="172" t="e">
        <f>IF(ROUND(VALUE(SUBSTITUTE(連結実質赤字比率に係る赤字・黒字の構成分析!H$38,"▲", "-")), 2) &lt; 0, ABS(ROUND(VALUE(SUBSTITUTE(連結実質赤字比率に係る赤字・黒字の構成分析!H$38,"▲", "-")), 2)), NA())</f>
        <v>#N/A</v>
      </c>
      <c r="G32" s="172">
        <f>IF(ROUND(VALUE(SUBSTITUTE(連結実質赤字比率に係る赤字・黒字の構成分析!H$38,"▲", "-")), 2) &gt;= 0, ABS(ROUND(VALUE(SUBSTITUTE(連結実質赤字比率に係る赤字・黒字の構成分析!H$38,"▲", "-")), 2)), NA())</f>
        <v>0</v>
      </c>
      <c r="H32" s="172" t="e">
        <f>IF(ROUND(VALUE(SUBSTITUTE(連結実質赤字比率に係る赤字・黒字の構成分析!I$38,"▲", "-")), 2) &lt; 0, ABS(ROUND(VALUE(SUBSTITUTE(連結実質赤字比率に係る赤字・黒字の構成分析!I$38,"▲", "-")), 2)), NA())</f>
        <v>#N/A</v>
      </c>
      <c r="I32" s="172">
        <f>IF(ROUND(VALUE(SUBSTITUTE(連結実質赤字比率に係る赤字・黒字の構成分析!I$38,"▲", "-")), 2) &gt;= 0, ABS(ROUND(VALUE(SUBSTITUTE(連結実質赤字比率に係る赤字・黒字の構成分析!I$38,"▲", "-")), 2)), NA())</f>
        <v>0.01</v>
      </c>
      <c r="J32" s="172" t="e">
        <f>IF(ROUND(VALUE(SUBSTITUTE(連結実質赤字比率に係る赤字・黒字の構成分析!J$38,"▲", "-")), 2) &lt; 0, ABS(ROUND(VALUE(SUBSTITUTE(連結実質赤字比率に係る赤字・黒字の構成分析!J$38,"▲", "-")), 2)), NA())</f>
        <v>#N/A</v>
      </c>
      <c r="K32" s="172">
        <f>IF(ROUND(VALUE(SUBSTITUTE(連結実質赤字比率に係る赤字・黒字の構成分析!J$38,"▲", "-")), 2) &gt;= 0, ABS(ROUND(VALUE(SUBSTITUTE(連結実質赤字比率に係る赤字・黒字の構成分析!J$38,"▲", "-")), 2)), NA())</f>
        <v>0.01</v>
      </c>
    </row>
    <row r="33" spans="1:16" x14ac:dyDescent="0.15">
      <c r="A33" s="172" t="str">
        <f>IF(連結実質赤字比率に係る赤字・黒字の構成分析!C$37="",NA(),連結実質赤字比率に係る赤字・黒字の構成分析!C$37)</f>
        <v>国民健康保険特別会計</v>
      </c>
      <c r="B33" s="172" t="e">
        <f>IF(ROUND(VALUE(SUBSTITUTE(連結実質赤字比率に係る赤字・黒字の構成分析!F$37,"▲", "-")), 2) &lt; 0, ABS(ROUND(VALUE(SUBSTITUTE(連結実質赤字比率に係る赤字・黒字の構成分析!F$37,"▲", "-")), 2)), NA())</f>
        <v>#N/A</v>
      </c>
      <c r="C33" s="172">
        <f>IF(ROUND(VALUE(SUBSTITUTE(連結実質赤字比率に係る赤字・黒字の構成分析!F$37,"▲", "-")), 2) &gt;= 0, ABS(ROUND(VALUE(SUBSTITUTE(連結実質赤字比率に係る赤字・黒字の構成分析!F$37,"▲", "-")), 2)), NA())</f>
        <v>2.46</v>
      </c>
      <c r="D33" s="172" t="e">
        <f>IF(ROUND(VALUE(SUBSTITUTE(連結実質赤字比率に係る赤字・黒字の構成分析!G$37,"▲", "-")), 2) &lt; 0, ABS(ROUND(VALUE(SUBSTITUTE(連結実質赤字比率に係る赤字・黒字の構成分析!G$37,"▲", "-")), 2)), NA())</f>
        <v>#N/A</v>
      </c>
      <c r="E33" s="172">
        <f>IF(ROUND(VALUE(SUBSTITUTE(連結実質赤字比率に係る赤字・黒字の構成分析!G$37,"▲", "-")), 2) &gt;= 0, ABS(ROUND(VALUE(SUBSTITUTE(連結実質赤字比率に係る赤字・黒字の構成分析!G$37,"▲", "-")), 2)), NA())</f>
        <v>1.95</v>
      </c>
      <c r="F33" s="172" t="e">
        <f>IF(ROUND(VALUE(SUBSTITUTE(連結実質赤字比率に係る赤字・黒字の構成分析!H$37,"▲", "-")), 2) &lt; 0, ABS(ROUND(VALUE(SUBSTITUTE(連結実質赤字比率に係る赤字・黒字の構成分析!H$37,"▲", "-")), 2)), NA())</f>
        <v>#N/A</v>
      </c>
      <c r="G33" s="172">
        <f>IF(ROUND(VALUE(SUBSTITUTE(連結実質赤字比率に係る赤字・黒字の構成分析!H$37,"▲", "-")), 2) &gt;= 0, ABS(ROUND(VALUE(SUBSTITUTE(連結実質赤字比率に係る赤字・黒字の構成分析!H$37,"▲", "-")), 2)), NA())</f>
        <v>1.06</v>
      </c>
      <c r="H33" s="172" t="e">
        <f>IF(ROUND(VALUE(SUBSTITUTE(連結実質赤字比率に係る赤字・黒字の構成分析!I$37,"▲", "-")), 2) &lt; 0, ABS(ROUND(VALUE(SUBSTITUTE(連結実質赤字比率に係る赤字・黒字の構成分析!I$37,"▲", "-")), 2)), NA())</f>
        <v>#N/A</v>
      </c>
      <c r="I33" s="172">
        <f>IF(ROUND(VALUE(SUBSTITUTE(連結実質赤字比率に係る赤字・黒字の構成分析!I$37,"▲", "-")), 2) &gt;= 0, ABS(ROUND(VALUE(SUBSTITUTE(連結実質赤字比率に係る赤字・黒字の構成分析!I$37,"▲", "-")), 2)), NA())</f>
        <v>0.93</v>
      </c>
      <c r="J33" s="172" t="e">
        <f>IF(ROUND(VALUE(SUBSTITUTE(連結実質赤字比率に係る赤字・黒字の構成分析!J$37,"▲", "-")), 2) &lt; 0, ABS(ROUND(VALUE(SUBSTITUTE(連結実質赤字比率に係る赤字・黒字の構成分析!J$37,"▲", "-")), 2)), NA())</f>
        <v>#N/A</v>
      </c>
      <c r="K33" s="172">
        <f>IF(ROUND(VALUE(SUBSTITUTE(連結実質赤字比率に係る赤字・黒字の構成分析!J$37,"▲", "-")), 2) &gt;= 0, ABS(ROUND(VALUE(SUBSTITUTE(連結実質赤字比率に係る赤字・黒字の構成分析!J$37,"▲", "-")), 2)), NA())</f>
        <v>0.9</v>
      </c>
    </row>
    <row r="34" spans="1:16" x14ac:dyDescent="0.15">
      <c r="A34" s="172" t="str">
        <f>IF(連結実質赤字比率に係る赤字・黒字の構成分析!C$36="",NA(),連結実質赤字比率に係る赤字・黒字の構成分析!C$36)</f>
        <v>介護保険特別会計</v>
      </c>
      <c r="B34" s="172" t="e">
        <f>IF(ROUND(VALUE(SUBSTITUTE(連結実質赤字比率に係る赤字・黒字の構成分析!F$36,"▲", "-")), 2) &lt; 0, ABS(ROUND(VALUE(SUBSTITUTE(連結実質赤字比率に係る赤字・黒字の構成分析!F$36,"▲", "-")), 2)), NA())</f>
        <v>#N/A</v>
      </c>
      <c r="C34" s="172">
        <f>IF(ROUND(VALUE(SUBSTITUTE(連結実質赤字比率に係る赤字・黒字の構成分析!F$36,"▲", "-")), 2) &gt;= 0, ABS(ROUND(VALUE(SUBSTITUTE(連結実質赤字比率に係る赤字・黒字の構成分析!F$36,"▲", "-")), 2)), NA())</f>
        <v>0.64</v>
      </c>
      <c r="D34" s="172" t="e">
        <f>IF(ROUND(VALUE(SUBSTITUTE(連結実質赤字比率に係る赤字・黒字の構成分析!G$36,"▲", "-")), 2) &lt; 0, ABS(ROUND(VALUE(SUBSTITUTE(連結実質赤字比率に係る赤字・黒字の構成分析!G$36,"▲", "-")), 2)), NA())</f>
        <v>#N/A</v>
      </c>
      <c r="E34" s="172">
        <f>IF(ROUND(VALUE(SUBSTITUTE(連結実質赤字比率に係る赤字・黒字の構成分析!G$36,"▲", "-")), 2) &gt;= 0, ABS(ROUND(VALUE(SUBSTITUTE(連結実質赤字比率に係る赤字・黒字の構成分析!G$36,"▲", "-")), 2)), NA())</f>
        <v>0.81</v>
      </c>
      <c r="F34" s="172" t="e">
        <f>IF(ROUND(VALUE(SUBSTITUTE(連結実質赤字比率に係る赤字・黒字の構成分析!H$36,"▲", "-")), 2) &lt; 0, ABS(ROUND(VALUE(SUBSTITUTE(連結実質赤字比率に係る赤字・黒字の構成分析!H$36,"▲", "-")), 2)), NA())</f>
        <v>#N/A</v>
      </c>
      <c r="G34" s="172">
        <f>IF(ROUND(VALUE(SUBSTITUTE(連結実質赤字比率に係る赤字・黒字の構成分析!H$36,"▲", "-")), 2) &gt;= 0, ABS(ROUND(VALUE(SUBSTITUTE(連結実質赤字比率に係る赤字・黒字の構成分析!H$36,"▲", "-")), 2)), NA())</f>
        <v>1.0900000000000001</v>
      </c>
      <c r="H34" s="172" t="e">
        <f>IF(ROUND(VALUE(SUBSTITUTE(連結実質赤字比率に係る赤字・黒字の構成分析!I$36,"▲", "-")), 2) &lt; 0, ABS(ROUND(VALUE(SUBSTITUTE(連結実質赤字比率に係る赤字・黒字の構成分析!I$36,"▲", "-")), 2)), NA())</f>
        <v>#N/A</v>
      </c>
      <c r="I34" s="172">
        <f>IF(ROUND(VALUE(SUBSTITUTE(連結実質赤字比率に係る赤字・黒字の構成分析!I$36,"▲", "-")), 2) &gt;= 0, ABS(ROUND(VALUE(SUBSTITUTE(連結実質赤字比率に係る赤字・黒字の構成分析!I$36,"▲", "-")), 2)), NA())</f>
        <v>1.19</v>
      </c>
      <c r="J34" s="172" t="e">
        <f>IF(ROUND(VALUE(SUBSTITUTE(連結実質赤字比率に係る赤字・黒字の構成分析!J$36,"▲", "-")), 2) &lt; 0, ABS(ROUND(VALUE(SUBSTITUTE(連結実質赤字比率に係る赤字・黒字の構成分析!J$36,"▲", "-")), 2)), NA())</f>
        <v>#N/A</v>
      </c>
      <c r="K34" s="172">
        <f>IF(ROUND(VALUE(SUBSTITUTE(連結実質赤字比率に係る赤字・黒字の構成分析!J$36,"▲", "-")), 2) &gt;= 0, ABS(ROUND(VALUE(SUBSTITUTE(連結実質赤字比率に係る赤字・黒字の構成分析!J$36,"▲", "-")), 2)), NA())</f>
        <v>1.1499999999999999</v>
      </c>
    </row>
    <row r="35" spans="1:16" x14ac:dyDescent="0.15">
      <c r="A35" s="172" t="str">
        <f>IF(連結実質赤字比率に係る赤字・黒字の構成分析!C$35="",NA(),連結実質赤字比率に係る赤字・黒字の構成分析!C$35)</f>
        <v>上水道事業会計</v>
      </c>
      <c r="B35" s="172" t="e">
        <f>IF(ROUND(VALUE(SUBSTITUTE(連結実質赤字比率に係る赤字・黒字の構成分析!F$35,"▲", "-")), 2) &lt; 0, ABS(ROUND(VALUE(SUBSTITUTE(連結実質赤字比率に係る赤字・黒字の構成分析!F$35,"▲", "-")), 2)), NA())</f>
        <v>#N/A</v>
      </c>
      <c r="C35" s="172">
        <f>IF(ROUND(VALUE(SUBSTITUTE(連結実質赤字比率に係る赤字・黒字の構成分析!F$35,"▲", "-")), 2) &gt;= 0, ABS(ROUND(VALUE(SUBSTITUTE(連結実質赤字比率に係る赤字・黒字の構成分析!F$35,"▲", "-")), 2)), NA())</f>
        <v>9.08</v>
      </c>
      <c r="D35" s="172" t="e">
        <f>IF(ROUND(VALUE(SUBSTITUTE(連結実質赤字比率に係る赤字・黒字の構成分析!G$35,"▲", "-")), 2) &lt; 0, ABS(ROUND(VALUE(SUBSTITUTE(連結実質赤字比率に係る赤字・黒字の構成分析!G$35,"▲", "-")), 2)), NA())</f>
        <v>#N/A</v>
      </c>
      <c r="E35" s="172">
        <f>IF(ROUND(VALUE(SUBSTITUTE(連結実質赤字比率に係る赤字・黒字の構成分析!G$35,"▲", "-")), 2) &gt;= 0, ABS(ROUND(VALUE(SUBSTITUTE(連結実質赤字比率に係る赤字・黒字の構成分析!G$35,"▲", "-")), 2)), NA())</f>
        <v>8.6199999999999992</v>
      </c>
      <c r="F35" s="172" t="e">
        <f>IF(ROUND(VALUE(SUBSTITUTE(連結実質赤字比率に係る赤字・黒字の構成分析!H$35,"▲", "-")), 2) &lt; 0, ABS(ROUND(VALUE(SUBSTITUTE(連結実質赤字比率に係る赤字・黒字の構成分析!H$35,"▲", "-")), 2)), NA())</f>
        <v>#N/A</v>
      </c>
      <c r="G35" s="172">
        <f>IF(ROUND(VALUE(SUBSTITUTE(連結実質赤字比率に係る赤字・黒字の構成分析!H$35,"▲", "-")), 2) &gt;= 0, ABS(ROUND(VALUE(SUBSTITUTE(連結実質赤字比率に係る赤字・黒字の構成分析!H$35,"▲", "-")), 2)), NA())</f>
        <v>8.02</v>
      </c>
      <c r="H35" s="172" t="e">
        <f>IF(ROUND(VALUE(SUBSTITUTE(連結実質赤字比率に係る赤字・黒字の構成分析!I$35,"▲", "-")), 2) &lt; 0, ABS(ROUND(VALUE(SUBSTITUTE(連結実質赤字比率に係る赤字・黒字の構成分析!I$35,"▲", "-")), 2)), NA())</f>
        <v>#N/A</v>
      </c>
      <c r="I35" s="172">
        <f>IF(ROUND(VALUE(SUBSTITUTE(連結実質赤字比率に係る赤字・黒字の構成分析!I$35,"▲", "-")), 2) &gt;= 0, ABS(ROUND(VALUE(SUBSTITUTE(連結実質赤字比率に係る赤字・黒字の構成分析!I$35,"▲", "-")), 2)), NA())</f>
        <v>6.99</v>
      </c>
      <c r="J35" s="172" t="e">
        <f>IF(ROUND(VALUE(SUBSTITUTE(連結実質赤字比率に係る赤字・黒字の構成分析!J$35,"▲", "-")), 2) &lt; 0, ABS(ROUND(VALUE(SUBSTITUTE(連結実質赤字比率に係る赤字・黒字の構成分析!J$35,"▲", "-")), 2)), NA())</f>
        <v>#N/A</v>
      </c>
      <c r="K35" s="172">
        <f>IF(ROUND(VALUE(SUBSTITUTE(連結実質赤字比率に係る赤字・黒字の構成分析!J$35,"▲", "-")), 2) &gt;= 0, ABS(ROUND(VALUE(SUBSTITUTE(連結実質赤字比率に係る赤字・黒字の構成分析!J$35,"▲", "-")), 2)), NA())</f>
        <v>5.98</v>
      </c>
    </row>
    <row r="36" spans="1:16" x14ac:dyDescent="0.15">
      <c r="A36" s="172" t="str">
        <f>IF(連結実質赤字比率に係る赤字・黒字の構成分析!C$34="",NA(),連結実質赤字比率に係る赤字・黒字の構成分析!C$34)</f>
        <v>一般会計</v>
      </c>
      <c r="B36" s="172" t="e">
        <f>IF(ROUND(VALUE(SUBSTITUTE(連結実質赤字比率に係る赤字・黒字の構成分析!F$34,"▲", "-")), 2) &lt; 0, ABS(ROUND(VALUE(SUBSTITUTE(連結実質赤字比率に係る赤字・黒字の構成分析!F$34,"▲", "-")), 2)), NA())</f>
        <v>#N/A</v>
      </c>
      <c r="C36" s="172">
        <f>IF(ROUND(VALUE(SUBSTITUTE(連結実質赤字比率に係る赤字・黒字の構成分析!F$34,"▲", "-")), 2) &gt;= 0, ABS(ROUND(VALUE(SUBSTITUTE(連結実質赤字比率に係る赤字・黒字の構成分析!F$34,"▲", "-")), 2)), NA())</f>
        <v>4.9800000000000004</v>
      </c>
      <c r="D36" s="172" t="e">
        <f>IF(ROUND(VALUE(SUBSTITUTE(連結実質赤字比率に係る赤字・黒字の構成分析!G$34,"▲", "-")), 2) &lt; 0, ABS(ROUND(VALUE(SUBSTITUTE(連結実質赤字比率に係る赤字・黒字の構成分析!G$34,"▲", "-")), 2)), NA())</f>
        <v>#N/A</v>
      </c>
      <c r="E36" s="172">
        <f>IF(ROUND(VALUE(SUBSTITUTE(連結実質赤字比率に係る赤字・黒字の構成分析!G$34,"▲", "-")), 2) &gt;= 0, ABS(ROUND(VALUE(SUBSTITUTE(連結実質赤字比率に係る赤字・黒字の構成分析!G$34,"▲", "-")), 2)), NA())</f>
        <v>6.25</v>
      </c>
      <c r="F36" s="172" t="e">
        <f>IF(ROUND(VALUE(SUBSTITUTE(連結実質赤字比率に係る赤字・黒字の構成分析!H$34,"▲", "-")), 2) &lt; 0, ABS(ROUND(VALUE(SUBSTITUTE(連結実質赤字比率に係る赤字・黒字の構成分析!H$34,"▲", "-")), 2)), NA())</f>
        <v>#N/A</v>
      </c>
      <c r="G36" s="172">
        <f>IF(ROUND(VALUE(SUBSTITUTE(連結実質赤字比率に係る赤字・黒字の構成分析!H$34,"▲", "-")), 2) &gt;= 0, ABS(ROUND(VALUE(SUBSTITUTE(連結実質赤字比率に係る赤字・黒字の構成分析!H$34,"▲", "-")), 2)), NA())</f>
        <v>7.41</v>
      </c>
      <c r="H36" s="172" t="e">
        <f>IF(ROUND(VALUE(SUBSTITUTE(連結実質赤字比率に係る赤字・黒字の構成分析!I$34,"▲", "-")), 2) &lt; 0, ABS(ROUND(VALUE(SUBSTITUTE(連結実質赤字比率に係る赤字・黒字の構成分析!I$34,"▲", "-")), 2)), NA())</f>
        <v>#N/A</v>
      </c>
      <c r="I36" s="172">
        <f>IF(ROUND(VALUE(SUBSTITUTE(連結実質赤字比率に係る赤字・黒字の構成分析!I$34,"▲", "-")), 2) &gt;= 0, ABS(ROUND(VALUE(SUBSTITUTE(連結実質赤字比率に係る赤字・黒字の構成分析!I$34,"▲", "-")), 2)), NA())</f>
        <v>8.69</v>
      </c>
      <c r="J36" s="172" t="e">
        <f>IF(ROUND(VALUE(SUBSTITUTE(連結実質赤字比率に係る赤字・黒字の構成分析!J$34,"▲", "-")), 2) &lt; 0, ABS(ROUND(VALUE(SUBSTITUTE(連結実質赤字比率に係る赤字・黒字の構成分析!J$34,"▲", "-")), 2)), NA())</f>
        <v>#N/A</v>
      </c>
      <c r="K36" s="172">
        <f>IF(ROUND(VALUE(SUBSTITUTE(連結実質赤字比率に係る赤字・黒字の構成分析!J$34,"▲", "-")), 2) &gt;= 0, ABS(ROUND(VALUE(SUBSTITUTE(連結実質赤字比率に係る赤字・黒字の構成分析!J$34,"▲", "-")), 2)), NA())</f>
        <v>9.2799999999999994</v>
      </c>
    </row>
    <row r="39" spans="1:16" x14ac:dyDescent="0.15">
      <c r="A39" s="141" t="s">
        <v>59</v>
      </c>
    </row>
    <row r="40" spans="1:16" x14ac:dyDescent="0.15">
      <c r="A40" s="173"/>
      <c r="B40" s="173" t="str">
        <f>'実質公債費比率（分子）の構造'!K$44</f>
        <v>H29</v>
      </c>
      <c r="C40" s="173"/>
      <c r="D40" s="173"/>
      <c r="E40" s="173" t="str">
        <f>'実質公債費比率（分子）の構造'!L$44</f>
        <v>H30</v>
      </c>
      <c r="F40" s="173"/>
      <c r="G40" s="173"/>
      <c r="H40" s="173" t="str">
        <f>'実質公債費比率（分子）の構造'!M$44</f>
        <v>R01</v>
      </c>
      <c r="I40" s="173"/>
      <c r="J40" s="173"/>
      <c r="K40" s="173" t="str">
        <f>'実質公債費比率（分子）の構造'!N$44</f>
        <v>R02</v>
      </c>
      <c r="L40" s="173"/>
      <c r="M40" s="173"/>
      <c r="N40" s="173" t="str">
        <f>'実質公債費比率（分子）の構造'!O$44</f>
        <v>R03</v>
      </c>
      <c r="O40" s="173"/>
      <c r="P40" s="173"/>
    </row>
    <row r="41" spans="1:16" x14ac:dyDescent="0.15">
      <c r="A41" s="173"/>
      <c r="B41" s="173" t="s">
        <v>60</v>
      </c>
      <c r="C41" s="173"/>
      <c r="D41" s="173" t="s">
        <v>61</v>
      </c>
      <c r="E41" s="173" t="s">
        <v>60</v>
      </c>
      <c r="F41" s="173"/>
      <c r="G41" s="173" t="s">
        <v>61</v>
      </c>
      <c r="H41" s="173" t="s">
        <v>60</v>
      </c>
      <c r="I41" s="173"/>
      <c r="J41" s="173" t="s">
        <v>61</v>
      </c>
      <c r="K41" s="173" t="s">
        <v>60</v>
      </c>
      <c r="L41" s="173"/>
      <c r="M41" s="173" t="s">
        <v>61</v>
      </c>
      <c r="N41" s="173" t="s">
        <v>60</v>
      </c>
      <c r="O41" s="173"/>
      <c r="P41" s="173" t="s">
        <v>61</v>
      </c>
    </row>
    <row r="42" spans="1:16" x14ac:dyDescent="0.15">
      <c r="A42" s="173" t="s">
        <v>62</v>
      </c>
      <c r="B42" s="173"/>
      <c r="C42" s="173"/>
      <c r="D42" s="173">
        <f>'実質公債費比率（分子）の構造'!K$52</f>
        <v>637</v>
      </c>
      <c r="E42" s="173"/>
      <c r="F42" s="173"/>
      <c r="G42" s="173">
        <f>'実質公債費比率（分子）の構造'!L$52</f>
        <v>622</v>
      </c>
      <c r="H42" s="173"/>
      <c r="I42" s="173"/>
      <c r="J42" s="173">
        <f>'実質公債費比率（分子）の構造'!M$52</f>
        <v>634</v>
      </c>
      <c r="K42" s="173"/>
      <c r="L42" s="173"/>
      <c r="M42" s="173">
        <f>'実質公債費比率（分子）の構造'!N$52</f>
        <v>644</v>
      </c>
      <c r="N42" s="173"/>
      <c r="O42" s="173"/>
      <c r="P42" s="173">
        <f>'実質公債費比率（分子）の構造'!O$52</f>
        <v>663</v>
      </c>
    </row>
    <row r="43" spans="1:16" x14ac:dyDescent="0.15">
      <c r="A43" s="173" t="s">
        <v>63</v>
      </c>
      <c r="B43" s="173" t="str">
        <f>'実質公債費比率（分子）の構造'!K$51</f>
        <v>-</v>
      </c>
      <c r="C43" s="173"/>
      <c r="D43" s="173"/>
      <c r="E43" s="173" t="str">
        <f>'実質公債費比率（分子）の構造'!L$51</f>
        <v>-</v>
      </c>
      <c r="F43" s="173"/>
      <c r="G43" s="173"/>
      <c r="H43" s="173" t="str">
        <f>'実質公債費比率（分子）の構造'!M$51</f>
        <v>-</v>
      </c>
      <c r="I43" s="173"/>
      <c r="J43" s="173"/>
      <c r="K43" s="173" t="str">
        <f>'実質公債費比率（分子）の構造'!N$51</f>
        <v>-</v>
      </c>
      <c r="L43" s="173"/>
      <c r="M43" s="173"/>
      <c r="N43" s="173" t="str">
        <f>'実質公債費比率（分子）の構造'!O$51</f>
        <v>-</v>
      </c>
      <c r="O43" s="173"/>
      <c r="P43" s="173"/>
    </row>
    <row r="44" spans="1:16" x14ac:dyDescent="0.15">
      <c r="A44" s="173" t="s">
        <v>64</v>
      </c>
      <c r="B44" s="173">
        <f>'実質公債費比率（分子）の構造'!K$50</f>
        <v>27</v>
      </c>
      <c r="C44" s="173"/>
      <c r="D44" s="173"/>
      <c r="E44" s="173">
        <f>'実質公債費比率（分子）の構造'!L$50</f>
        <v>53</v>
      </c>
      <c r="F44" s="173"/>
      <c r="G44" s="173"/>
      <c r="H44" s="173">
        <f>'実質公債費比率（分子）の構造'!M$50</f>
        <v>53</v>
      </c>
      <c r="I44" s="173"/>
      <c r="J44" s="173"/>
      <c r="K44" s="173">
        <f>'実質公債費比率（分子）の構造'!N$50</f>
        <v>49</v>
      </c>
      <c r="L44" s="173"/>
      <c r="M44" s="173"/>
      <c r="N44" s="173">
        <f>'実質公債費比率（分子）の構造'!O$50</f>
        <v>42</v>
      </c>
      <c r="O44" s="173"/>
      <c r="P44" s="173"/>
    </row>
    <row r="45" spans="1:16" x14ac:dyDescent="0.15">
      <c r="A45" s="173" t="s">
        <v>65</v>
      </c>
      <c r="B45" s="173">
        <f>'実質公債費比率（分子）の構造'!K$49</f>
        <v>11</v>
      </c>
      <c r="C45" s="173"/>
      <c r="D45" s="173"/>
      <c r="E45" s="173">
        <f>'実質公債費比率（分子）の構造'!L$49</f>
        <v>11</v>
      </c>
      <c r="F45" s="173"/>
      <c r="G45" s="173"/>
      <c r="H45" s="173">
        <f>'実質公債費比率（分子）の構造'!M$49</f>
        <v>9</v>
      </c>
      <c r="I45" s="173"/>
      <c r="J45" s="173"/>
      <c r="K45" s="173">
        <f>'実質公債費比率（分子）の構造'!N$49</f>
        <v>10</v>
      </c>
      <c r="L45" s="173"/>
      <c r="M45" s="173"/>
      <c r="N45" s="173">
        <f>'実質公債費比率（分子）の構造'!O$49</f>
        <v>12</v>
      </c>
      <c r="O45" s="173"/>
      <c r="P45" s="173"/>
    </row>
    <row r="46" spans="1:16" x14ac:dyDescent="0.15">
      <c r="A46" s="173" t="s">
        <v>66</v>
      </c>
      <c r="B46" s="173">
        <f>'実質公債費比率（分子）の構造'!K$48</f>
        <v>202</v>
      </c>
      <c r="C46" s="173"/>
      <c r="D46" s="173"/>
      <c r="E46" s="173">
        <f>'実質公債費比率（分子）の構造'!L$48</f>
        <v>213</v>
      </c>
      <c r="F46" s="173"/>
      <c r="G46" s="173"/>
      <c r="H46" s="173">
        <f>'実質公債費比率（分子）の構造'!M$48</f>
        <v>197</v>
      </c>
      <c r="I46" s="173"/>
      <c r="J46" s="173"/>
      <c r="K46" s="173">
        <f>'実質公債費比率（分子）の構造'!N$48</f>
        <v>195</v>
      </c>
      <c r="L46" s="173"/>
      <c r="M46" s="173"/>
      <c r="N46" s="173">
        <f>'実質公債費比率（分子）の構造'!O$48</f>
        <v>194</v>
      </c>
      <c r="O46" s="173"/>
      <c r="P46" s="173"/>
    </row>
    <row r="47" spans="1:16" x14ac:dyDescent="0.15">
      <c r="A47" s="173" t="s">
        <v>67</v>
      </c>
      <c r="B47" s="173" t="str">
        <f>'実質公債費比率（分子）の構造'!K$47</f>
        <v>-</v>
      </c>
      <c r="C47" s="173"/>
      <c r="D47" s="173"/>
      <c r="E47" s="173" t="str">
        <f>'実質公債費比率（分子）の構造'!L$47</f>
        <v>-</v>
      </c>
      <c r="F47" s="173"/>
      <c r="G47" s="173"/>
      <c r="H47" s="173" t="str">
        <f>'実質公債費比率（分子）の構造'!M$47</f>
        <v>-</v>
      </c>
      <c r="I47" s="173"/>
      <c r="J47" s="173"/>
      <c r="K47" s="173" t="str">
        <f>'実質公債費比率（分子）の構造'!N$47</f>
        <v>-</v>
      </c>
      <c r="L47" s="173"/>
      <c r="M47" s="173"/>
      <c r="N47" s="173" t="str">
        <f>'実質公債費比率（分子）の構造'!O$47</f>
        <v>-</v>
      </c>
      <c r="O47" s="173"/>
      <c r="P47" s="173"/>
    </row>
    <row r="48" spans="1:16" x14ac:dyDescent="0.15">
      <c r="A48" s="173" t="s">
        <v>68</v>
      </c>
      <c r="B48" s="173" t="str">
        <f>'実質公債費比率（分子）の構造'!K$46</f>
        <v>-</v>
      </c>
      <c r="C48" s="173"/>
      <c r="D48" s="173"/>
      <c r="E48" s="173" t="str">
        <f>'実質公債費比率（分子）の構造'!L$46</f>
        <v>-</v>
      </c>
      <c r="F48" s="173"/>
      <c r="G48" s="173"/>
      <c r="H48" s="173" t="str">
        <f>'実質公債費比率（分子）の構造'!M$46</f>
        <v>-</v>
      </c>
      <c r="I48" s="173"/>
      <c r="J48" s="173"/>
      <c r="K48" s="173" t="str">
        <f>'実質公債費比率（分子）の構造'!N$46</f>
        <v>-</v>
      </c>
      <c r="L48" s="173"/>
      <c r="M48" s="173"/>
      <c r="N48" s="173" t="str">
        <f>'実質公債費比率（分子）の構造'!O$46</f>
        <v>-</v>
      </c>
      <c r="O48" s="173"/>
      <c r="P48" s="173"/>
    </row>
    <row r="49" spans="1:16" x14ac:dyDescent="0.15">
      <c r="A49" s="173" t="s">
        <v>69</v>
      </c>
      <c r="B49" s="173">
        <f>'実質公債費比率（分子）の構造'!K$45</f>
        <v>807</v>
      </c>
      <c r="C49" s="173"/>
      <c r="D49" s="173"/>
      <c r="E49" s="173">
        <f>'実質公債費比率（分子）の構造'!L$45</f>
        <v>831</v>
      </c>
      <c r="F49" s="173"/>
      <c r="G49" s="173"/>
      <c r="H49" s="173">
        <f>'実質公債費比率（分子）の構造'!M$45</f>
        <v>848</v>
      </c>
      <c r="I49" s="173"/>
      <c r="J49" s="173"/>
      <c r="K49" s="173">
        <f>'実質公債費比率（分子）の構造'!N$45</f>
        <v>864</v>
      </c>
      <c r="L49" s="173"/>
      <c r="M49" s="173"/>
      <c r="N49" s="173">
        <f>'実質公債費比率（分子）の構造'!O$45</f>
        <v>918</v>
      </c>
      <c r="O49" s="173"/>
      <c r="P49" s="173"/>
    </row>
    <row r="50" spans="1:16" x14ac:dyDescent="0.15">
      <c r="A50" s="173" t="s">
        <v>70</v>
      </c>
      <c r="B50" s="173" t="e">
        <f>NA()</f>
        <v>#N/A</v>
      </c>
      <c r="C50" s="173">
        <f>IF(ISNUMBER('実質公債費比率（分子）の構造'!K$53),'実質公債費比率（分子）の構造'!K$53,NA())</f>
        <v>410</v>
      </c>
      <c r="D50" s="173" t="e">
        <f>NA()</f>
        <v>#N/A</v>
      </c>
      <c r="E50" s="173" t="e">
        <f>NA()</f>
        <v>#N/A</v>
      </c>
      <c r="F50" s="173">
        <f>IF(ISNUMBER('実質公債費比率（分子）の構造'!L$53),'実質公債費比率（分子）の構造'!L$53,NA())</f>
        <v>486</v>
      </c>
      <c r="G50" s="173" t="e">
        <f>NA()</f>
        <v>#N/A</v>
      </c>
      <c r="H50" s="173" t="e">
        <f>NA()</f>
        <v>#N/A</v>
      </c>
      <c r="I50" s="173">
        <f>IF(ISNUMBER('実質公債費比率（分子）の構造'!M$53),'実質公債費比率（分子）の構造'!M$53,NA())</f>
        <v>473</v>
      </c>
      <c r="J50" s="173" t="e">
        <f>NA()</f>
        <v>#N/A</v>
      </c>
      <c r="K50" s="173" t="e">
        <f>NA()</f>
        <v>#N/A</v>
      </c>
      <c r="L50" s="173">
        <f>IF(ISNUMBER('実質公債費比率（分子）の構造'!N$53),'実質公債費比率（分子）の構造'!N$53,NA())</f>
        <v>474</v>
      </c>
      <c r="M50" s="173" t="e">
        <f>NA()</f>
        <v>#N/A</v>
      </c>
      <c r="N50" s="173" t="e">
        <f>NA()</f>
        <v>#N/A</v>
      </c>
      <c r="O50" s="173">
        <f>IF(ISNUMBER('実質公債費比率（分子）の構造'!O$53),'実質公債費比率（分子）の構造'!O$53,NA())</f>
        <v>503</v>
      </c>
      <c r="P50" s="173" t="e">
        <f>NA()</f>
        <v>#N/A</v>
      </c>
    </row>
    <row r="53" spans="1:16" x14ac:dyDescent="0.15">
      <c r="A53" s="141" t="s">
        <v>71</v>
      </c>
    </row>
    <row r="54" spans="1:16" x14ac:dyDescent="0.15">
      <c r="A54" s="172"/>
      <c r="B54" s="172" t="str">
        <f>'将来負担比率（分子）の構造'!I$40</f>
        <v>H29</v>
      </c>
      <c r="C54" s="172"/>
      <c r="D54" s="172"/>
      <c r="E54" s="172" t="str">
        <f>'将来負担比率（分子）の構造'!J$40</f>
        <v>H30</v>
      </c>
      <c r="F54" s="172"/>
      <c r="G54" s="172"/>
      <c r="H54" s="172" t="str">
        <f>'将来負担比率（分子）の構造'!K$40</f>
        <v>R01</v>
      </c>
      <c r="I54" s="172"/>
      <c r="J54" s="172"/>
      <c r="K54" s="172" t="str">
        <f>'将来負担比率（分子）の構造'!L$40</f>
        <v>R02</v>
      </c>
      <c r="L54" s="172"/>
      <c r="M54" s="172"/>
      <c r="N54" s="172" t="str">
        <f>'将来負担比率（分子）の構造'!M$40</f>
        <v>R03</v>
      </c>
      <c r="O54" s="172"/>
      <c r="P54" s="172"/>
    </row>
    <row r="55" spans="1:16" x14ac:dyDescent="0.15">
      <c r="A55" s="172"/>
      <c r="B55" s="172" t="s">
        <v>72</v>
      </c>
      <c r="C55" s="172"/>
      <c r="D55" s="172" t="s">
        <v>73</v>
      </c>
      <c r="E55" s="172" t="s">
        <v>72</v>
      </c>
      <c r="F55" s="172"/>
      <c r="G55" s="172" t="s">
        <v>73</v>
      </c>
      <c r="H55" s="172" t="s">
        <v>72</v>
      </c>
      <c r="I55" s="172"/>
      <c r="J55" s="172" t="s">
        <v>73</v>
      </c>
      <c r="K55" s="172" t="s">
        <v>72</v>
      </c>
      <c r="L55" s="172"/>
      <c r="M55" s="172" t="s">
        <v>73</v>
      </c>
      <c r="N55" s="172" t="s">
        <v>72</v>
      </c>
      <c r="O55" s="172"/>
      <c r="P55" s="172" t="s">
        <v>73</v>
      </c>
    </row>
    <row r="56" spans="1:16" x14ac:dyDescent="0.15">
      <c r="A56" s="172" t="s">
        <v>42</v>
      </c>
      <c r="B56" s="172"/>
      <c r="C56" s="172"/>
      <c r="D56" s="172">
        <f>'将来負担比率（分子）の構造'!I$52</f>
        <v>6355</v>
      </c>
      <c r="E56" s="172"/>
      <c r="F56" s="172"/>
      <c r="G56" s="172">
        <f>'将来負担比率（分子）の構造'!J$52</f>
        <v>6091</v>
      </c>
      <c r="H56" s="172"/>
      <c r="I56" s="172"/>
      <c r="J56" s="172">
        <f>'将来負担比率（分子）の構造'!K$52</f>
        <v>6006</v>
      </c>
      <c r="K56" s="172"/>
      <c r="L56" s="172"/>
      <c r="M56" s="172">
        <f>'将来負担比率（分子）の構造'!L$52</f>
        <v>5926</v>
      </c>
      <c r="N56" s="172"/>
      <c r="O56" s="172"/>
      <c r="P56" s="172">
        <f>'将来負担比率（分子）の構造'!M$52</f>
        <v>5749</v>
      </c>
    </row>
    <row r="57" spans="1:16" x14ac:dyDescent="0.15">
      <c r="A57" s="172" t="s">
        <v>41</v>
      </c>
      <c r="B57" s="172"/>
      <c r="C57" s="172"/>
      <c r="D57" s="172">
        <f>'将来負担比率（分子）の構造'!I$51</f>
        <v>25</v>
      </c>
      <c r="E57" s="172"/>
      <c r="F57" s="172"/>
      <c r="G57" s="172">
        <f>'将来負担比率（分子）の構造'!J$51</f>
        <v>31</v>
      </c>
      <c r="H57" s="172"/>
      <c r="I57" s="172"/>
      <c r="J57" s="172">
        <f>'将来負担比率（分子）の構造'!K$51</f>
        <v>33</v>
      </c>
      <c r="K57" s="172"/>
      <c r="L57" s="172"/>
      <c r="M57" s="172">
        <f>'将来負担比率（分子）の構造'!L$51</f>
        <v>22</v>
      </c>
      <c r="N57" s="172"/>
      <c r="O57" s="172"/>
      <c r="P57" s="172">
        <f>'将来負担比率（分子）の構造'!M$51</f>
        <v>15</v>
      </c>
    </row>
    <row r="58" spans="1:16" x14ac:dyDescent="0.15">
      <c r="A58" s="172" t="s">
        <v>40</v>
      </c>
      <c r="B58" s="172"/>
      <c r="C58" s="172"/>
      <c r="D58" s="172">
        <f>'将来負担比率（分子）の構造'!I$50</f>
        <v>2870</v>
      </c>
      <c r="E58" s="172"/>
      <c r="F58" s="172"/>
      <c r="G58" s="172">
        <f>'将来負担比率（分子）の構造'!J$50</f>
        <v>2802</v>
      </c>
      <c r="H58" s="172"/>
      <c r="I58" s="172"/>
      <c r="J58" s="172">
        <f>'将来負担比率（分子）の構造'!K$50</f>
        <v>2662</v>
      </c>
      <c r="K58" s="172"/>
      <c r="L58" s="172"/>
      <c r="M58" s="172">
        <f>'将来負担比率（分子）の構造'!L$50</f>
        <v>3091</v>
      </c>
      <c r="N58" s="172"/>
      <c r="O58" s="172"/>
      <c r="P58" s="172">
        <f>'将来負担比率（分子）の構造'!M$50</f>
        <v>3606</v>
      </c>
    </row>
    <row r="59" spans="1:16" x14ac:dyDescent="0.15">
      <c r="A59" s="172" t="s">
        <v>38</v>
      </c>
      <c r="B59" s="172" t="str">
        <f>'将来負担比率（分子）の構造'!I$49</f>
        <v>-</v>
      </c>
      <c r="C59" s="172"/>
      <c r="D59" s="172"/>
      <c r="E59" s="172" t="str">
        <f>'将来負担比率（分子）の構造'!J$49</f>
        <v>-</v>
      </c>
      <c r="F59" s="172"/>
      <c r="G59" s="172"/>
      <c r="H59" s="172" t="str">
        <f>'将来負担比率（分子）の構造'!K$49</f>
        <v>-</v>
      </c>
      <c r="I59" s="172"/>
      <c r="J59" s="172"/>
      <c r="K59" s="172" t="str">
        <f>'将来負担比率（分子）の構造'!L$49</f>
        <v>-</v>
      </c>
      <c r="L59" s="172"/>
      <c r="M59" s="172"/>
      <c r="N59" s="172" t="str">
        <f>'将来負担比率（分子）の構造'!M$49</f>
        <v>-</v>
      </c>
      <c r="O59" s="172"/>
      <c r="P59" s="172"/>
    </row>
    <row r="60" spans="1:16" x14ac:dyDescent="0.15">
      <c r="A60" s="172" t="s">
        <v>37</v>
      </c>
      <c r="B60" s="172" t="str">
        <f>'将来負担比率（分子）の構造'!I$48</f>
        <v>-</v>
      </c>
      <c r="C60" s="172"/>
      <c r="D60" s="172"/>
      <c r="E60" s="172" t="str">
        <f>'将来負担比率（分子）の構造'!J$48</f>
        <v>-</v>
      </c>
      <c r="F60" s="172"/>
      <c r="G60" s="172"/>
      <c r="H60" s="172" t="str">
        <f>'将来負担比率（分子）の構造'!K$48</f>
        <v>-</v>
      </c>
      <c r="I60" s="172"/>
      <c r="J60" s="172"/>
      <c r="K60" s="172" t="str">
        <f>'将来負担比率（分子）の構造'!L$48</f>
        <v>-</v>
      </c>
      <c r="L60" s="172"/>
      <c r="M60" s="172"/>
      <c r="N60" s="172" t="str">
        <f>'将来負担比率（分子）の構造'!M$48</f>
        <v>-</v>
      </c>
      <c r="O60" s="172"/>
      <c r="P60" s="172"/>
    </row>
    <row r="61" spans="1:16" x14ac:dyDescent="0.15">
      <c r="A61" s="172" t="s">
        <v>35</v>
      </c>
      <c r="B61" s="172">
        <f>'将来負担比率（分子）の構造'!I$46</f>
        <v>73</v>
      </c>
      <c r="C61" s="172"/>
      <c r="D61" s="172"/>
      <c r="E61" s="172">
        <f>'将来負担比率（分子）の構造'!J$46</f>
        <v>85</v>
      </c>
      <c r="F61" s="172"/>
      <c r="G61" s="172"/>
      <c r="H61" s="172">
        <f>'将来負担比率（分子）の構造'!K$46</f>
        <v>96</v>
      </c>
      <c r="I61" s="172"/>
      <c r="J61" s="172"/>
      <c r="K61" s="172">
        <f>'将来負担比率（分子）の構造'!L$46</f>
        <v>20</v>
      </c>
      <c r="L61" s="172"/>
      <c r="M61" s="172"/>
      <c r="N61" s="172">
        <f>'将来負担比率（分子）の構造'!M$46</f>
        <v>10</v>
      </c>
      <c r="O61" s="172"/>
      <c r="P61" s="172"/>
    </row>
    <row r="62" spans="1:16" x14ac:dyDescent="0.15">
      <c r="A62" s="172" t="s">
        <v>34</v>
      </c>
      <c r="B62" s="172">
        <f>'将来負担比率（分子）の構造'!I$45</f>
        <v>1010</v>
      </c>
      <c r="C62" s="172"/>
      <c r="D62" s="172"/>
      <c r="E62" s="172">
        <f>'将来負担比率（分子）の構造'!J$45</f>
        <v>835</v>
      </c>
      <c r="F62" s="172"/>
      <c r="G62" s="172"/>
      <c r="H62" s="172">
        <f>'将来負担比率（分子）の構造'!K$45</f>
        <v>799</v>
      </c>
      <c r="I62" s="172"/>
      <c r="J62" s="172"/>
      <c r="K62" s="172">
        <f>'将来負担比率（分子）の構造'!L$45</f>
        <v>805</v>
      </c>
      <c r="L62" s="172"/>
      <c r="M62" s="172"/>
      <c r="N62" s="172">
        <f>'将来負担比率（分子）の構造'!M$45</f>
        <v>781</v>
      </c>
      <c r="O62" s="172"/>
      <c r="P62" s="172"/>
    </row>
    <row r="63" spans="1:16" x14ac:dyDescent="0.15">
      <c r="A63" s="172" t="s">
        <v>33</v>
      </c>
      <c r="B63" s="172">
        <f>'将来負担比率（分子）の構造'!I$44</f>
        <v>37</v>
      </c>
      <c r="C63" s="172"/>
      <c r="D63" s="172"/>
      <c r="E63" s="172">
        <f>'将来負担比率（分子）の構造'!J$44</f>
        <v>48</v>
      </c>
      <c r="F63" s="172"/>
      <c r="G63" s="172"/>
      <c r="H63" s="172">
        <f>'将来負担比率（分子）の構造'!K$44</f>
        <v>57</v>
      </c>
      <c r="I63" s="172"/>
      <c r="J63" s="172"/>
      <c r="K63" s="172">
        <f>'将来負担比率（分子）の構造'!L$44</f>
        <v>69</v>
      </c>
      <c r="L63" s="172"/>
      <c r="M63" s="172"/>
      <c r="N63" s="172">
        <f>'将来負担比率（分子）の構造'!M$44</f>
        <v>62</v>
      </c>
      <c r="O63" s="172"/>
      <c r="P63" s="172"/>
    </row>
    <row r="64" spans="1:16" x14ac:dyDescent="0.15">
      <c r="A64" s="172" t="s">
        <v>32</v>
      </c>
      <c r="B64" s="172">
        <f>'将来負担比率（分子）の構造'!I$43</f>
        <v>2110</v>
      </c>
      <c r="C64" s="172"/>
      <c r="D64" s="172"/>
      <c r="E64" s="172">
        <f>'将来負担比率（分子）の構造'!J$43</f>
        <v>2005</v>
      </c>
      <c r="F64" s="172"/>
      <c r="G64" s="172"/>
      <c r="H64" s="172">
        <f>'将来負担比率（分子）の構造'!K$43</f>
        <v>1947</v>
      </c>
      <c r="I64" s="172"/>
      <c r="J64" s="172"/>
      <c r="K64" s="172">
        <f>'将来負担比率（分子）の構造'!L$43</f>
        <v>1842</v>
      </c>
      <c r="L64" s="172"/>
      <c r="M64" s="172"/>
      <c r="N64" s="172">
        <f>'将来負担比率（分子）の構造'!M$43</f>
        <v>1686</v>
      </c>
      <c r="O64" s="172"/>
      <c r="P64" s="172"/>
    </row>
    <row r="65" spans="1:16" x14ac:dyDescent="0.15">
      <c r="A65" s="172" t="s">
        <v>31</v>
      </c>
      <c r="B65" s="172">
        <f>'将来負担比率（分子）の構造'!I$42</f>
        <v>567</v>
      </c>
      <c r="C65" s="172"/>
      <c r="D65" s="172"/>
      <c r="E65" s="172">
        <f>'将来負担比率（分子）の構造'!J$42</f>
        <v>515</v>
      </c>
      <c r="F65" s="172"/>
      <c r="G65" s="172"/>
      <c r="H65" s="172">
        <f>'将来負担比率（分子）の構造'!K$42</f>
        <v>462</v>
      </c>
      <c r="I65" s="172"/>
      <c r="J65" s="172"/>
      <c r="K65" s="172">
        <f>'将来負担比率（分子）の構造'!L$42</f>
        <v>413</v>
      </c>
      <c r="L65" s="172"/>
      <c r="M65" s="172"/>
      <c r="N65" s="172">
        <f>'将来負担比率（分子）の構造'!M$42</f>
        <v>370</v>
      </c>
      <c r="O65" s="172"/>
      <c r="P65" s="172"/>
    </row>
    <row r="66" spans="1:16" x14ac:dyDescent="0.15">
      <c r="A66" s="172" t="s">
        <v>30</v>
      </c>
      <c r="B66" s="172">
        <f>'将来負担比率（分子）の構造'!I$41</f>
        <v>6650</v>
      </c>
      <c r="C66" s="172"/>
      <c r="D66" s="172"/>
      <c r="E66" s="172">
        <f>'将来負担比率（分子）の構造'!J$41</f>
        <v>6325</v>
      </c>
      <c r="F66" s="172"/>
      <c r="G66" s="172"/>
      <c r="H66" s="172">
        <f>'将来負担比率（分子）の構造'!K$41</f>
        <v>5995</v>
      </c>
      <c r="I66" s="172"/>
      <c r="J66" s="172"/>
      <c r="K66" s="172">
        <f>'将来負担比率（分子）の構造'!L$41</f>
        <v>5761</v>
      </c>
      <c r="L66" s="172"/>
      <c r="M66" s="172"/>
      <c r="N66" s="172">
        <f>'将来負担比率（分子）の構造'!M$41</f>
        <v>5403</v>
      </c>
      <c r="O66" s="172"/>
      <c r="P66" s="172"/>
    </row>
    <row r="67" spans="1:16" x14ac:dyDescent="0.15">
      <c r="A67" s="172" t="s">
        <v>74</v>
      </c>
      <c r="B67" s="172" t="e">
        <f>NA()</f>
        <v>#N/A</v>
      </c>
      <c r="C67" s="172">
        <f>IF(ISNUMBER('将来負担比率（分子）の構造'!I$53), IF('将来負担比率（分子）の構造'!I$53 &lt; 0, 0, '将来負担比率（分子）の構造'!I$53), NA())</f>
        <v>1197</v>
      </c>
      <c r="D67" s="172" t="e">
        <f>NA()</f>
        <v>#N/A</v>
      </c>
      <c r="E67" s="172" t="e">
        <f>NA()</f>
        <v>#N/A</v>
      </c>
      <c r="F67" s="172">
        <f>IF(ISNUMBER('将来負担比率（分子）の構造'!J$53), IF('将来負担比率（分子）の構造'!J$53 &lt; 0, 0, '将来負担比率（分子）の構造'!J$53), NA())</f>
        <v>889</v>
      </c>
      <c r="G67" s="172" t="e">
        <f>NA()</f>
        <v>#N/A</v>
      </c>
      <c r="H67" s="172" t="e">
        <f>NA()</f>
        <v>#N/A</v>
      </c>
      <c r="I67" s="172">
        <f>IF(ISNUMBER('将来負担比率（分子）の構造'!K$53), IF('将来負担比率（分子）の構造'!K$53 &lt; 0, 0, '将来負担比率（分子）の構造'!K$53), NA())</f>
        <v>655</v>
      </c>
      <c r="J67" s="172" t="e">
        <f>NA()</f>
        <v>#N/A</v>
      </c>
      <c r="K67" s="172" t="e">
        <f>NA()</f>
        <v>#N/A</v>
      </c>
      <c r="L67" s="172">
        <f>IF(ISNUMBER('将来負担比率（分子）の構造'!L$53), IF('将来負担比率（分子）の構造'!L$53 &lt; 0, 0, '将来負担比率（分子）の構造'!L$53), NA())</f>
        <v>0</v>
      </c>
      <c r="M67" s="172" t="e">
        <f>NA()</f>
        <v>#N/A</v>
      </c>
      <c r="N67" s="172" t="e">
        <f>NA()</f>
        <v>#N/A</v>
      </c>
      <c r="O67" s="172">
        <f>IF(ISNUMBER('将来負担比率（分子）の構造'!M$53), IF('将来負担比率（分子）の構造'!M$53 &lt; 0, 0, '将来負担比率（分子）の構造'!M$53), NA())</f>
        <v>0</v>
      </c>
      <c r="P67" s="172" t="e">
        <f>NA()</f>
        <v>#N/A</v>
      </c>
    </row>
    <row r="70" spans="1:16" x14ac:dyDescent="0.15">
      <c r="A70" s="174" t="s">
        <v>75</v>
      </c>
      <c r="B70" s="174"/>
      <c r="C70" s="174"/>
      <c r="D70" s="174"/>
      <c r="E70" s="174"/>
      <c r="F70" s="174"/>
    </row>
    <row r="71" spans="1:16" x14ac:dyDescent="0.15">
      <c r="A71" s="175"/>
      <c r="B71" s="175" t="str">
        <f>基金残高に係る経年分析!F54</f>
        <v>R01</v>
      </c>
      <c r="C71" s="175" t="str">
        <f>基金残高に係る経年分析!G54</f>
        <v>R02</v>
      </c>
      <c r="D71" s="175" t="str">
        <f>基金残高に係る経年分析!H54</f>
        <v>R03</v>
      </c>
    </row>
    <row r="72" spans="1:16" x14ac:dyDescent="0.15">
      <c r="A72" s="175" t="s">
        <v>76</v>
      </c>
      <c r="B72" s="176">
        <f>基金残高に係る経年分析!F55</f>
        <v>752</v>
      </c>
      <c r="C72" s="176">
        <f>基金残高に係る経年分析!G55</f>
        <v>858</v>
      </c>
      <c r="D72" s="176">
        <f>基金残高に係る経年分析!H55</f>
        <v>995</v>
      </c>
    </row>
    <row r="73" spans="1:16" x14ac:dyDescent="0.15">
      <c r="A73" s="175" t="s">
        <v>77</v>
      </c>
      <c r="B73" s="176">
        <f>基金残高に係る経年分析!F56</f>
        <v>315</v>
      </c>
      <c r="C73" s="176">
        <f>基金残高に係る経年分析!G56</f>
        <v>415</v>
      </c>
      <c r="D73" s="176">
        <f>基金残高に係る経年分析!H56</f>
        <v>315</v>
      </c>
    </row>
    <row r="74" spans="1:16" x14ac:dyDescent="0.15">
      <c r="A74" s="175" t="s">
        <v>78</v>
      </c>
      <c r="B74" s="176">
        <f>基金残高に係る経年分析!F57</f>
        <v>1295</v>
      </c>
      <c r="C74" s="176">
        <f>基金残高に係る経年分析!G57</f>
        <v>1525</v>
      </c>
      <c r="D74" s="176">
        <f>基金残高に係る経年分析!H57</f>
        <v>1974</v>
      </c>
    </row>
  </sheetData>
  <sheetProtection algorithmName="SHA-512" hashValue="uEPDxcp0OjO1w1pAdf+3xRTiZ/koS1D6MrMan9cwuRexk8CLxJ8xjzZD8IQcoozuffx5AdXQdqX/4FkVCA+c/Q==" saltValue="bDTSzNRjS9x7fUJQjIO1mQ=="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2023-03-14T06:59:06Z</cp:lastPrinted>
  <dcterms:created xsi:type="dcterms:W3CDTF">2023-02-20T04:07:21Z</dcterms:created>
  <dcterms:modified xsi:type="dcterms:W3CDTF">2023-10-09T23:42:40Z</dcterms:modified>
  <cp:category/>
</cp:coreProperties>
</file>